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tkato\Desktop\電気工事関連\セルフメガーチェック\"/>
    </mc:Choice>
  </mc:AlternateContent>
  <xr:revisionPtr revIDLastSave="0" documentId="13_ncr:1_{81C5239D-A375-4084-8254-8D59FC8C0382}" xr6:coauthVersionLast="47" xr6:coauthVersionMax="47" xr10:uidLastSave="{00000000-0000-0000-0000-000000000000}"/>
  <bookViews>
    <workbookView xWindow="-108" yWindow="-108" windowWidth="23256" windowHeight="12276" xr2:uid="{B3D1F2A5-BB20-4CEC-B7E6-978D770B5FA4}"/>
  </bookViews>
  <sheets>
    <sheet name="【改訂案】③電気工事" sheetId="1" r:id="rId1"/>
    <sheet name="Aホール電灯" sheetId="13" r:id="rId2"/>
    <sheet name="Aホール動力" sheetId="2" r:id="rId3"/>
    <sheet name="Bホール電灯" sheetId="3" r:id="rId4"/>
    <sheet name="Bホール動力" sheetId="4" r:id="rId5"/>
    <sheet name="Cホール電灯" sheetId="5" r:id="rId6"/>
    <sheet name="Cホール動力" sheetId="6" r:id="rId7"/>
    <sheet name="Dホール電灯" sheetId="7" r:id="rId8"/>
    <sheet name="Dホール動力" sheetId="8" r:id="rId9"/>
    <sheet name="Eホール電灯" sheetId="9" r:id="rId10"/>
    <sheet name="Eホール動力" sheetId="10" r:id="rId11"/>
    <sheet name="Fホール電灯" sheetId="11" r:id="rId12"/>
    <sheet name="Fホール動力" sheetId="12" r:id="rId13"/>
    <sheet name="【元】多目的利用地" sheetId="14" r:id="rId14"/>
    <sheet name="【改訂案】多目的利用地" sheetId="15" r:id="rId15"/>
  </sheets>
  <externalReferences>
    <externalReference r:id="rId16"/>
  </externalReferences>
  <definedNames>
    <definedName name="ColumnTitle1">#REF!</definedName>
    <definedName name="_xlnm.Print_Area" localSheetId="0">【改訂案】③電気工事!$A$1:$Z$55</definedName>
    <definedName name="_xlnm.Print_Area" localSheetId="14">【改訂案】多目的利用地!$A$1:$R$89</definedName>
    <definedName name="_xlnm.Print_Area" localSheetId="2">Aホール動力!$A$1:$M$81</definedName>
    <definedName name="_xlnm.Print_Area" localSheetId="4">Bホール動力!$A$1:$M$35</definedName>
    <definedName name="_xlnm.Print_Area" localSheetId="5">Cホール電灯!$A$1:$M$87</definedName>
    <definedName name="_xlnm.Print_Area" localSheetId="6">Cホール動力!$A$1:$M$83</definedName>
    <definedName name="_xlnm.Print_Area" localSheetId="7">Dホール電灯!$A$1:$M$87</definedName>
    <definedName name="_xlnm.Print_Area" localSheetId="8">Dホール動力!$A$1:$M$83</definedName>
    <definedName name="_xlnm.Print_Area" localSheetId="9">Eホール電灯!$A$1:$M$87</definedName>
    <definedName name="_xlnm.Print_Area" localSheetId="10">Eホール動力!$A$1:$M$35</definedName>
    <definedName name="_xlnm.Print_Area" localSheetId="11">Fホール電灯!$A$1:$M$87</definedName>
    <definedName name="_xlnm.Print_Area" localSheetId="12">Fホール動力!$A$1:$M$35</definedName>
    <definedName name="ｑ">'[1]5_見積_消費税８％'!#REF!</definedName>
    <definedName name="RowTitleRegion3..G26">'[1]5_見積_消費税８％'!#REF!</definedName>
    <definedName name="サイネージ利用申込書">#REF!</definedName>
    <definedName name="サイネージ利用申請書記入サンプル２">#REF!</definedName>
    <definedName name="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2" l="1"/>
  <c r="G84" i="11"/>
  <c r="G32" i="10"/>
  <c r="G83" i="9"/>
  <c r="G80" i="8"/>
  <c r="G80" i="6"/>
  <c r="G84" i="5"/>
  <c r="G32" i="4"/>
  <c r="G84" i="3"/>
  <c r="O34" i="1"/>
  <c r="O20" i="1"/>
  <c r="O22" i="1"/>
  <c r="O24" i="1"/>
  <c r="O26" i="1"/>
  <c r="O28" i="1"/>
  <c r="O30" i="1"/>
  <c r="O32" i="1"/>
  <c r="J1" i="13"/>
  <c r="G81" i="13"/>
  <c r="H81" i="13" s="1"/>
  <c r="G71" i="13"/>
  <c r="H71" i="13" s="1"/>
  <c r="G62" i="13"/>
  <c r="H62" i="13" s="1"/>
  <c r="G52" i="13"/>
  <c r="H52" i="13" s="1"/>
  <c r="G43" i="13"/>
  <c r="H43" i="13" s="1"/>
  <c r="G33" i="13"/>
  <c r="H33" i="13" s="1"/>
  <c r="G24" i="13"/>
  <c r="H24" i="13" s="1"/>
  <c r="G14" i="13"/>
  <c r="G82" i="13" l="1"/>
  <c r="H14" i="13"/>
  <c r="J1" i="3"/>
  <c r="J1" i="4"/>
  <c r="J1" i="5"/>
  <c r="J1" i="6"/>
  <c r="J1" i="7"/>
  <c r="J1" i="8"/>
  <c r="J1" i="9"/>
  <c r="J1" i="10"/>
  <c r="J1" i="11"/>
  <c r="J1" i="12"/>
  <c r="J1" i="2"/>
  <c r="G31" i="12"/>
  <c r="H31" i="12" s="1"/>
  <c r="G25" i="12"/>
  <c r="H25" i="12" s="1"/>
  <c r="G18" i="12"/>
  <c r="H18" i="12" s="1"/>
  <c r="H12" i="12"/>
  <c r="G12" i="12"/>
  <c r="H83" i="11"/>
  <c r="G83" i="11"/>
  <c r="H76" i="11"/>
  <c r="G76" i="11"/>
  <c r="G65" i="11"/>
  <c r="H65" i="11" s="1"/>
  <c r="H54" i="11"/>
  <c r="G54" i="11"/>
  <c r="H44" i="11"/>
  <c r="G44" i="11"/>
  <c r="H37" i="11"/>
  <c r="G37" i="11"/>
  <c r="G26" i="11"/>
  <c r="H26" i="11" s="1"/>
  <c r="H15" i="11"/>
  <c r="G15" i="11"/>
  <c r="G31" i="10"/>
  <c r="H31" i="10" s="1"/>
  <c r="G25" i="10"/>
  <c r="H25" i="10" s="1"/>
  <c r="H18" i="10"/>
  <c r="G18" i="10"/>
  <c r="G12" i="10"/>
  <c r="H83" i="9"/>
  <c r="G76" i="9"/>
  <c r="H76" i="9" s="1"/>
  <c r="G65" i="9"/>
  <c r="H65" i="9" s="1"/>
  <c r="G54" i="9"/>
  <c r="H54" i="9" s="1"/>
  <c r="G44" i="9"/>
  <c r="H44" i="9" s="1"/>
  <c r="G37" i="9"/>
  <c r="H37" i="9" s="1"/>
  <c r="G26" i="9"/>
  <c r="H26" i="9" s="1"/>
  <c r="G15" i="9"/>
  <c r="G79" i="8"/>
  <c r="H79" i="8" s="1"/>
  <c r="H72" i="8"/>
  <c r="G72" i="8"/>
  <c r="G62" i="8"/>
  <c r="H62" i="8" s="1"/>
  <c r="H52" i="8"/>
  <c r="G52" i="8"/>
  <c r="G42" i="8"/>
  <c r="H42" i="8" s="1"/>
  <c r="H35" i="8"/>
  <c r="G35" i="8"/>
  <c r="G25" i="8"/>
  <c r="H25" i="8" s="1"/>
  <c r="H15" i="8"/>
  <c r="G15" i="8"/>
  <c r="G83" i="7"/>
  <c r="H83" i="7" s="1"/>
  <c r="G75" i="7"/>
  <c r="H75" i="7" s="1"/>
  <c r="G65" i="7"/>
  <c r="H65" i="7" s="1"/>
  <c r="G54" i="7"/>
  <c r="H54" i="7" s="1"/>
  <c r="G44" i="7"/>
  <c r="H44" i="7" s="1"/>
  <c r="H36" i="7"/>
  <c r="G36" i="7"/>
  <c r="H26" i="7"/>
  <c r="G26" i="7"/>
  <c r="G15" i="7"/>
  <c r="G79" i="6"/>
  <c r="H79" i="6" s="1"/>
  <c r="G72" i="6"/>
  <c r="H72" i="6" s="1"/>
  <c r="G62" i="6"/>
  <c r="H62" i="6" s="1"/>
  <c r="G52" i="6"/>
  <c r="H52" i="6" s="1"/>
  <c r="G42" i="6"/>
  <c r="H42" i="6" s="1"/>
  <c r="G35" i="6"/>
  <c r="H35" i="6" s="1"/>
  <c r="G25" i="6"/>
  <c r="H25" i="6" s="1"/>
  <c r="G15" i="6"/>
  <c r="H83" i="5"/>
  <c r="G83" i="5"/>
  <c r="H76" i="5"/>
  <c r="G76" i="5"/>
  <c r="H65" i="5"/>
  <c r="G65" i="5"/>
  <c r="G54" i="5"/>
  <c r="H54" i="5" s="1"/>
  <c r="H44" i="5"/>
  <c r="G44" i="5"/>
  <c r="H36" i="5"/>
  <c r="G36" i="5"/>
  <c r="H26" i="5"/>
  <c r="G26" i="5"/>
  <c r="G15" i="5"/>
  <c r="G31" i="4"/>
  <c r="H31" i="4" s="1"/>
  <c r="H25" i="4"/>
  <c r="G25" i="4"/>
  <c r="G18" i="4"/>
  <c r="H18" i="4" s="1"/>
  <c r="H12" i="4"/>
  <c r="G12" i="4"/>
  <c r="H83" i="3"/>
  <c r="G83" i="3"/>
  <c r="H76" i="3"/>
  <c r="G76" i="3"/>
  <c r="G65" i="3"/>
  <c r="H65" i="3" s="1"/>
  <c r="H54" i="3"/>
  <c r="G54" i="3"/>
  <c r="H44" i="3"/>
  <c r="G44" i="3"/>
  <c r="H37" i="3"/>
  <c r="G37" i="3"/>
  <c r="G26" i="3"/>
  <c r="H26" i="3" s="1"/>
  <c r="H15" i="3"/>
  <c r="G15" i="3"/>
  <c r="H77" i="2"/>
  <c r="G77" i="2"/>
  <c r="G68" i="2"/>
  <c r="H68" i="2" s="1"/>
  <c r="H59" i="2"/>
  <c r="G59" i="2"/>
  <c r="G50" i="2"/>
  <c r="H50" i="2" s="1"/>
  <c r="H41" i="2"/>
  <c r="G41" i="2"/>
  <c r="G32" i="2"/>
  <c r="H32" i="2" s="1"/>
  <c r="G23" i="2"/>
  <c r="H23" i="2" s="1"/>
  <c r="G14" i="2"/>
  <c r="G78" i="2" s="1"/>
  <c r="L36" i="1"/>
  <c r="I36" i="1"/>
  <c r="F36" i="1"/>
  <c r="O18" i="1"/>
  <c r="H12" i="10" l="1"/>
  <c r="G84" i="9"/>
  <c r="H15" i="9"/>
  <c r="G84" i="7"/>
  <c r="H15" i="7"/>
  <c r="H15" i="6"/>
  <c r="O36" i="1"/>
  <c r="H15" i="5"/>
  <c r="H14" i="2"/>
</calcChain>
</file>

<file path=xl/sharedStrings.xml><?xml version="1.0" encoding="utf-8"?>
<sst xmlns="http://schemas.openxmlformats.org/spreadsheetml/2006/main" count="3679" uniqueCount="1156">
  <si>
    <t>電気工事設置届出書</t>
    <rPh sb="0" eb="2">
      <t>デンキ</t>
    </rPh>
    <rPh sb="2" eb="4">
      <t>コウジ</t>
    </rPh>
    <rPh sb="4" eb="6">
      <t>セッチ</t>
    </rPh>
    <rPh sb="6" eb="7">
      <t>トドケ</t>
    </rPh>
    <rPh sb="7" eb="8">
      <t>デ</t>
    </rPh>
    <rPh sb="8" eb="9">
      <t>ショ</t>
    </rPh>
    <phoneticPr fontId="3"/>
  </si>
  <si>
    <t>管理No.</t>
    <rPh sb="0" eb="2">
      <t>カンリ</t>
    </rPh>
    <phoneticPr fontId="8"/>
  </si>
  <si>
    <t>搬入開始日の 1 ヵ月前までにご提出願います</t>
  </si>
  <si>
    <t>年</t>
  </si>
  <si>
    <t>月</t>
  </si>
  <si>
    <t>日</t>
  </si>
  <si>
    <t>提出</t>
    <phoneticPr fontId="3"/>
  </si>
  <si>
    <t>愛知国際会議展示場株式会社　宛て</t>
    <phoneticPr fontId="3"/>
  </si>
  <si>
    <t>申込者</t>
  </si>
  <si>
    <t>社名・団体名</t>
  </si>
  <si>
    <t>担当者名</t>
  </si>
  <si>
    <t>催物名</t>
  </si>
  <si>
    <t>所在地</t>
    <rPh sb="0" eb="3">
      <t>ショザイチ</t>
    </rPh>
    <phoneticPr fontId="3"/>
  </si>
  <si>
    <t>会社名</t>
    <rPh sb="0" eb="3">
      <t>カイシャメイ</t>
    </rPh>
    <phoneticPr fontId="3"/>
  </si>
  <si>
    <t>連絡先</t>
    <rPh sb="0" eb="3">
      <t>レンラクサキ</t>
    </rPh>
    <phoneticPr fontId="3"/>
  </si>
  <si>
    <t>電気設備種別</t>
    <rPh sb="0" eb="4">
      <t>デンキセツビ</t>
    </rPh>
    <rPh sb="4" eb="6">
      <t>シュベツ</t>
    </rPh>
    <phoneticPr fontId="3"/>
  </si>
  <si>
    <t>電灯</t>
    <rPh sb="0" eb="2">
      <t>デントウ</t>
    </rPh>
    <phoneticPr fontId="3"/>
  </si>
  <si>
    <t>動力</t>
    <rPh sb="0" eb="2">
      <t>ドウリョク</t>
    </rPh>
    <phoneticPr fontId="3"/>
  </si>
  <si>
    <t>その他</t>
    <rPh sb="2" eb="3">
      <t>タ</t>
    </rPh>
    <phoneticPr fontId="3"/>
  </si>
  <si>
    <t>施工場所</t>
    <rPh sb="0" eb="4">
      <t>セコウバショ</t>
    </rPh>
    <phoneticPr fontId="3"/>
  </si>
  <si>
    <t>設備負荷容量 （kVA）</t>
    <rPh sb="0" eb="2">
      <t>セツビ</t>
    </rPh>
    <rPh sb="2" eb="6">
      <t>フカヨウリョウ</t>
    </rPh>
    <phoneticPr fontId="3"/>
  </si>
  <si>
    <t>備考</t>
    <rPh sb="0" eb="2">
      <t>ビコウ</t>
    </rPh>
    <phoneticPr fontId="3"/>
  </si>
  <si>
    <t>異電圧負荷</t>
    <rPh sb="0" eb="3">
      <t>イデンアツ</t>
    </rPh>
    <rPh sb="3" eb="5">
      <t>フカ</t>
    </rPh>
    <phoneticPr fontId="3"/>
  </si>
  <si>
    <t>合計</t>
    <rPh sb="0" eb="2">
      <t>ゴウケイ</t>
    </rPh>
    <phoneticPr fontId="3"/>
  </si>
  <si>
    <t>ホールA</t>
    <phoneticPr fontId="3"/>
  </si>
  <si>
    <t>月</t>
    <rPh sb="0" eb="1">
      <t>ガツ</t>
    </rPh>
    <phoneticPr fontId="3"/>
  </si>
  <si>
    <t>日</t>
    <rPh sb="0" eb="1">
      <t>ニチ</t>
    </rPh>
    <phoneticPr fontId="3"/>
  </si>
  <si>
    <t>：</t>
    <phoneticPr fontId="3"/>
  </si>
  <si>
    <t>ホールB</t>
    <phoneticPr fontId="3"/>
  </si>
  <si>
    <t>ホールC</t>
    <phoneticPr fontId="3"/>
  </si>
  <si>
    <t>ホールD</t>
    <phoneticPr fontId="3"/>
  </si>
  <si>
    <t>ホールE</t>
    <phoneticPr fontId="3"/>
  </si>
  <si>
    <t>ホールF</t>
    <phoneticPr fontId="3"/>
  </si>
  <si>
    <t>多目的利用地A</t>
    <rPh sb="0" eb="6">
      <t>タモクテキリヨウチ</t>
    </rPh>
    <phoneticPr fontId="3"/>
  </si>
  <si>
    <t>多目的利用地B</t>
    <rPh sb="0" eb="6">
      <t>タモクテキリヨウチ</t>
    </rPh>
    <phoneticPr fontId="3"/>
  </si>
  <si>
    <t>電力　展示ホール　1kWhにつき36円</t>
    <rPh sb="0" eb="2">
      <t>デンリョク</t>
    </rPh>
    <rPh sb="3" eb="5">
      <t>テンジ</t>
    </rPh>
    <rPh sb="18" eb="19">
      <t>エン</t>
    </rPh>
    <phoneticPr fontId="3"/>
  </si>
  <si>
    <t>注意事項</t>
    <phoneticPr fontId="3"/>
  </si>
  <si>
    <t>（必ず以下及び「施設利用方法」第2章-8.電気工事の内容を確認のうえ、施工会社に周知してください）</t>
    <rPh sb="1" eb="2">
      <t>カナラ</t>
    </rPh>
    <rPh sb="3" eb="5">
      <t>イカ</t>
    </rPh>
    <rPh sb="5" eb="6">
      <t>オヨ</t>
    </rPh>
    <rPh sb="8" eb="10">
      <t>シセツ</t>
    </rPh>
    <rPh sb="10" eb="14">
      <t>リヨウホウホウ</t>
    </rPh>
    <rPh sb="15" eb="16">
      <t>ダイ</t>
    </rPh>
    <rPh sb="17" eb="18">
      <t>ショウ</t>
    </rPh>
    <rPh sb="21" eb="25">
      <t>デンキコウジ</t>
    </rPh>
    <rPh sb="26" eb="28">
      <t>ナイヨウ</t>
    </rPh>
    <rPh sb="29" eb="31">
      <t>カクニン</t>
    </rPh>
    <rPh sb="35" eb="39">
      <t>セコウガイシャ</t>
    </rPh>
    <rPh sb="40" eb="42">
      <t>シュウチ</t>
    </rPh>
    <phoneticPr fontId="3"/>
  </si>
  <si>
    <r>
      <t xml:space="preserve">1. </t>
    </r>
    <r>
      <rPr>
        <sz val="10"/>
        <color rgb="FFFF0000"/>
        <rFont val="MS UI Gothic"/>
        <family val="3"/>
        <charset val="128"/>
      </rPr>
      <t>図面と絶縁表</t>
    </r>
    <r>
      <rPr>
        <sz val="10"/>
        <color theme="1"/>
        <rFont val="MS UI Gothic"/>
        <family val="3"/>
        <charset val="128"/>
      </rPr>
      <t>を必ず添付してください。図面上には配線経路と負荷容量を記載してください。</t>
    </r>
    <rPh sb="31" eb="33">
      <t>フカ</t>
    </rPh>
    <phoneticPr fontId="3"/>
  </si>
  <si>
    <t>受付欄</t>
    <rPh sb="0" eb="2">
      <t>ウケツケ</t>
    </rPh>
    <rPh sb="2" eb="3">
      <t>ラン</t>
    </rPh>
    <phoneticPr fontId="3"/>
  </si>
  <si>
    <t>施設管理部</t>
    <rPh sb="0" eb="5">
      <t>シセツカンリブ</t>
    </rPh>
    <phoneticPr fontId="3"/>
  </si>
  <si>
    <t>運営部長</t>
    <rPh sb="0" eb="4">
      <t>ウンエイブチョウ</t>
    </rPh>
    <phoneticPr fontId="3"/>
  </si>
  <si>
    <t>運営担当</t>
    <rPh sb="0" eb="4">
      <t>ウンエイタントウ</t>
    </rPh>
    <phoneticPr fontId="3"/>
  </si>
  <si>
    <t>Ａホール動力</t>
    <rPh sb="4" eb="6">
      <t>ドウリョク</t>
    </rPh>
    <phoneticPr fontId="16"/>
  </si>
  <si>
    <t>催事名</t>
    <rPh sb="0" eb="2">
      <t>サイジ</t>
    </rPh>
    <rPh sb="2" eb="3">
      <t>ナ</t>
    </rPh>
    <phoneticPr fontId="16"/>
  </si>
  <si>
    <t>変圧器容量</t>
    <rPh sb="0" eb="3">
      <t>ヘンアツキ</t>
    </rPh>
    <rPh sb="3" eb="5">
      <t>ヨウリョウ</t>
    </rPh>
    <phoneticPr fontId="16"/>
  </si>
  <si>
    <t>主開閉器
MCCB ３Ｐ</t>
    <rPh sb="0" eb="1">
      <t>シュ</t>
    </rPh>
    <rPh sb="1" eb="4">
      <t>カイヘイキ</t>
    </rPh>
    <phoneticPr fontId="16"/>
  </si>
  <si>
    <t>回路番号</t>
    <rPh sb="0" eb="2">
      <t>カイロ</t>
    </rPh>
    <rPh sb="2" eb="4">
      <t>バンゴウ</t>
    </rPh>
    <phoneticPr fontId="16"/>
  </si>
  <si>
    <t>ピット番号</t>
    <rPh sb="3" eb="5">
      <t>バンゴウ</t>
    </rPh>
    <phoneticPr fontId="16"/>
  </si>
  <si>
    <t>分岐開閉器</t>
    <rPh sb="0" eb="2">
      <t>ブンキ</t>
    </rPh>
    <rPh sb="2" eb="5">
      <t>カイヘイキ</t>
    </rPh>
    <phoneticPr fontId="16"/>
  </si>
  <si>
    <t>最大許容量</t>
    <rPh sb="0" eb="2">
      <t>サイダイ</t>
    </rPh>
    <rPh sb="2" eb="5">
      <t>キョヨウリョウ</t>
    </rPh>
    <phoneticPr fontId="16"/>
  </si>
  <si>
    <t>負荷容量
ＫＶＡ</t>
    <rPh sb="0" eb="2">
      <t>フカ</t>
    </rPh>
    <rPh sb="2" eb="4">
      <t>ヨウリョウ</t>
    </rPh>
    <phoneticPr fontId="16"/>
  </si>
  <si>
    <t>絶　縁　抵　抗　値　[Ｍ Ω]</t>
    <rPh sb="0" eb="1">
      <t>ゼッ</t>
    </rPh>
    <rPh sb="2" eb="3">
      <t>エン</t>
    </rPh>
    <rPh sb="4" eb="5">
      <t>テイ</t>
    </rPh>
    <rPh sb="6" eb="7">
      <t>コウ</t>
    </rPh>
    <rPh sb="8" eb="9">
      <t>アタイ</t>
    </rPh>
    <phoneticPr fontId="16"/>
  </si>
  <si>
    <t>接地抵抗</t>
    <rPh sb="0" eb="2">
      <t>セッチ</t>
    </rPh>
    <rPh sb="2" eb="4">
      <t>テイコウ</t>
    </rPh>
    <phoneticPr fontId="3"/>
  </si>
  <si>
    <t>線間抵抗</t>
    <rPh sb="0" eb="2">
      <t>センカン</t>
    </rPh>
    <rPh sb="2" eb="4">
      <t>テイコウ</t>
    </rPh>
    <phoneticPr fontId="3"/>
  </si>
  <si>
    <t>Ｒ-Ｅ</t>
    <phoneticPr fontId="16"/>
  </si>
  <si>
    <t>Ｓ-Ｅ</t>
    <phoneticPr fontId="16"/>
  </si>
  <si>
    <t>Ｔ-Ｅ</t>
    <phoneticPr fontId="16"/>
  </si>
  <si>
    <t>Ｒ-Ｓ</t>
    <phoneticPr fontId="16"/>
  </si>
  <si>
    <t>Ｓ-Ｔ</t>
    <phoneticPr fontId="16"/>
  </si>
  <si>
    <t>Ｔ-Ｒ</t>
    <phoneticPr fontId="16"/>
  </si>
  <si>
    <r>
      <rPr>
        <b/>
        <sz val="11"/>
        <rFont val="游ゴシック"/>
        <family val="3"/>
        <charset val="128"/>
        <scheme val="minor"/>
      </rPr>
      <t>EPS6-2
6Ｃ-1</t>
    </r>
    <r>
      <rPr>
        <sz val="11"/>
        <rFont val="游ゴシック"/>
        <family val="3"/>
        <charset val="128"/>
        <scheme val="minor"/>
      </rPr>
      <t xml:space="preserve">
</t>
    </r>
    <r>
      <rPr>
        <b/>
        <sz val="11"/>
        <rFont val="游ゴシック"/>
        <family val="3"/>
        <charset val="128"/>
        <scheme val="minor"/>
      </rPr>
      <t>187.5</t>
    </r>
    <r>
      <rPr>
        <sz val="11"/>
        <rFont val="游ゴシック"/>
        <family val="3"/>
        <charset val="128"/>
        <scheme val="minor"/>
      </rPr>
      <t xml:space="preserve">
ＫＶＡ</t>
    </r>
    <phoneticPr fontId="16"/>
  </si>
  <si>
    <t>4-Ｍ101-11</t>
    <phoneticPr fontId="16"/>
  </si>
  <si>
    <t>P-71</t>
    <phoneticPr fontId="16"/>
  </si>
  <si>
    <t>400Ａ</t>
    <phoneticPr fontId="16"/>
  </si>
  <si>
    <t>400Ａ
80ＫＶＡ</t>
    <phoneticPr fontId="16"/>
  </si>
  <si>
    <t>①</t>
    <phoneticPr fontId="16"/>
  </si>
  <si>
    <t>4-Ｍ101-12</t>
  </si>
  <si>
    <t>P-72</t>
    <phoneticPr fontId="16"/>
  </si>
  <si>
    <t>動力</t>
    <rPh sb="0" eb="2">
      <t>ドウリョク</t>
    </rPh>
    <phoneticPr fontId="16"/>
  </si>
  <si>
    <t>4-Ｍ101-13</t>
  </si>
  <si>
    <t>P-73</t>
    <phoneticPr fontId="16"/>
  </si>
  <si>
    <t>3Φ3Ｗ</t>
    <phoneticPr fontId="16"/>
  </si>
  <si>
    <t>4-Ｍ101-14</t>
  </si>
  <si>
    <t>P-74</t>
    <phoneticPr fontId="16"/>
  </si>
  <si>
    <t>200Ｖ</t>
    <phoneticPr fontId="16"/>
  </si>
  <si>
    <t>4-Ｍ101-21</t>
    <phoneticPr fontId="16"/>
  </si>
  <si>
    <t>P-61</t>
    <phoneticPr fontId="16"/>
  </si>
  <si>
    <t>500Ａ</t>
    <phoneticPr fontId="16"/>
  </si>
  <si>
    <t>4-Ｍ101-22</t>
  </si>
  <si>
    <t>P-62</t>
    <phoneticPr fontId="16"/>
  </si>
  <si>
    <t>93.7ＫＶＡ</t>
    <phoneticPr fontId="16"/>
  </si>
  <si>
    <t>4-Ｍ101-23</t>
  </si>
  <si>
    <t>P-63</t>
    <phoneticPr fontId="16"/>
  </si>
  <si>
    <t>4-Ｍ101-24</t>
  </si>
  <si>
    <t>P-64</t>
    <phoneticPr fontId="16"/>
  </si>
  <si>
    <t>負 荷 設 備 合 計</t>
    <rPh sb="0" eb="1">
      <t>フ</t>
    </rPh>
    <rPh sb="2" eb="3">
      <t>ニ</t>
    </rPh>
    <rPh sb="4" eb="5">
      <t>セツ</t>
    </rPh>
    <rPh sb="6" eb="7">
      <t>ビ</t>
    </rPh>
    <rPh sb="8" eb="9">
      <t>ゴウ</t>
    </rPh>
    <rPh sb="10" eb="11">
      <t>ケイ</t>
    </rPh>
    <phoneticPr fontId="16"/>
  </si>
  <si>
    <t>4-Ｍ101-31</t>
    <phoneticPr fontId="16"/>
  </si>
  <si>
    <t>P-51</t>
    <phoneticPr fontId="16"/>
  </si>
  <si>
    <t>②</t>
    <phoneticPr fontId="16"/>
  </si>
  <si>
    <t>4-Ｍ101-32</t>
  </si>
  <si>
    <t>P-52</t>
    <phoneticPr fontId="16"/>
  </si>
  <si>
    <t>4-Ｍ101-33</t>
  </si>
  <si>
    <t>P-53</t>
    <phoneticPr fontId="16"/>
  </si>
  <si>
    <t>4-Ｍ101-34</t>
  </si>
  <si>
    <t>P-54</t>
    <phoneticPr fontId="16"/>
  </si>
  <si>
    <t>4-Ｍ101-41</t>
    <phoneticPr fontId="16"/>
  </si>
  <si>
    <t>P-41</t>
    <phoneticPr fontId="16"/>
  </si>
  <si>
    <t>4-Ｍ101-42</t>
  </si>
  <si>
    <t>P-42</t>
    <phoneticPr fontId="16"/>
  </si>
  <si>
    <t>4-Ｍ101-43</t>
  </si>
  <si>
    <t>P-43</t>
    <phoneticPr fontId="16"/>
  </si>
  <si>
    <t>4-Ｍ101-44</t>
  </si>
  <si>
    <t>P-44</t>
    <phoneticPr fontId="16"/>
  </si>
  <si>
    <r>
      <rPr>
        <b/>
        <sz val="11"/>
        <rFont val="游ゴシック"/>
        <family val="3"/>
        <charset val="128"/>
        <scheme val="minor"/>
      </rPr>
      <t>EPS6-1
6Ｃ-2</t>
    </r>
    <r>
      <rPr>
        <sz val="11"/>
        <rFont val="游ゴシック"/>
        <family val="3"/>
        <charset val="128"/>
        <scheme val="minor"/>
      </rPr>
      <t xml:space="preserve">
</t>
    </r>
    <r>
      <rPr>
        <b/>
        <sz val="11"/>
        <rFont val="游ゴシック"/>
        <family val="3"/>
        <charset val="128"/>
        <scheme val="minor"/>
      </rPr>
      <t>187.5</t>
    </r>
    <r>
      <rPr>
        <sz val="11"/>
        <rFont val="游ゴシック"/>
        <family val="3"/>
        <charset val="128"/>
        <scheme val="minor"/>
      </rPr>
      <t xml:space="preserve">
ＫＶＡ</t>
    </r>
    <phoneticPr fontId="16"/>
  </si>
  <si>
    <t>4-Ｍ102-11</t>
    <phoneticPr fontId="16"/>
  </si>
  <si>
    <t>P-78</t>
    <phoneticPr fontId="16"/>
  </si>
  <si>
    <t>③</t>
    <phoneticPr fontId="16"/>
  </si>
  <si>
    <t>4-Ｍ102-12</t>
  </si>
  <si>
    <t>P-77</t>
    <phoneticPr fontId="16"/>
  </si>
  <si>
    <t>4-Ｍ102-13</t>
  </si>
  <si>
    <t>P-76</t>
    <phoneticPr fontId="16"/>
  </si>
  <si>
    <t>4-Ｍ102-14</t>
  </si>
  <si>
    <t>P-75</t>
    <phoneticPr fontId="16"/>
  </si>
  <si>
    <t>4-Ｍ102-21</t>
    <phoneticPr fontId="16"/>
  </si>
  <si>
    <t>P-68</t>
    <phoneticPr fontId="16"/>
  </si>
  <si>
    <t>4-Ｍ102-22</t>
  </si>
  <si>
    <t>P-67</t>
    <phoneticPr fontId="16"/>
  </si>
  <si>
    <t>4-Ｍ102-23</t>
  </si>
  <si>
    <t>P-66</t>
    <phoneticPr fontId="16"/>
  </si>
  <si>
    <t>4-Ｍ102-24</t>
  </si>
  <si>
    <t>P-65</t>
    <phoneticPr fontId="16"/>
  </si>
  <si>
    <t>4-Ｍ102-31</t>
    <phoneticPr fontId="16"/>
  </si>
  <si>
    <t>P-58</t>
    <phoneticPr fontId="16"/>
  </si>
  <si>
    <t>④</t>
    <phoneticPr fontId="16"/>
  </si>
  <si>
    <t>4-Ｍ102-32</t>
  </si>
  <si>
    <t>P-57</t>
    <phoneticPr fontId="16"/>
  </si>
  <si>
    <t>4-Ｍ102-33</t>
  </si>
  <si>
    <t>P-56</t>
    <phoneticPr fontId="16"/>
  </si>
  <si>
    <t>4-Ｍ102-34</t>
  </si>
  <si>
    <t>P-55</t>
    <phoneticPr fontId="16"/>
  </si>
  <si>
    <t>4-Ｍ102-41</t>
    <phoneticPr fontId="16"/>
  </si>
  <si>
    <t>P-48</t>
    <phoneticPr fontId="16"/>
  </si>
  <si>
    <t>4-Ｍ102-42</t>
  </si>
  <si>
    <t>P-47</t>
    <phoneticPr fontId="16"/>
  </si>
  <si>
    <t>4-Ｍ102-43</t>
  </si>
  <si>
    <t>P-46</t>
    <phoneticPr fontId="16"/>
  </si>
  <si>
    <t>4-Ｍ102-44</t>
  </si>
  <si>
    <t>P-45</t>
    <phoneticPr fontId="16"/>
  </si>
  <si>
    <r>
      <rPr>
        <b/>
        <sz val="11"/>
        <rFont val="游ゴシック"/>
        <family val="3"/>
        <charset val="128"/>
        <scheme val="minor"/>
      </rPr>
      <t>EPS6-3
6Ｃ-3</t>
    </r>
    <r>
      <rPr>
        <sz val="11"/>
        <rFont val="游ゴシック"/>
        <family val="3"/>
        <charset val="128"/>
        <scheme val="minor"/>
      </rPr>
      <t xml:space="preserve">
</t>
    </r>
    <r>
      <rPr>
        <b/>
        <sz val="11"/>
        <rFont val="游ゴシック"/>
        <family val="3"/>
        <charset val="128"/>
        <scheme val="minor"/>
      </rPr>
      <t>187.5</t>
    </r>
    <r>
      <rPr>
        <sz val="11"/>
        <rFont val="游ゴシック"/>
        <family val="3"/>
        <charset val="128"/>
        <scheme val="minor"/>
      </rPr>
      <t xml:space="preserve">
ＫＶＡ</t>
    </r>
    <phoneticPr fontId="16"/>
  </si>
  <si>
    <t>4-Ｍ103-11</t>
    <phoneticPr fontId="16"/>
  </si>
  <si>
    <t>P-1</t>
    <phoneticPr fontId="16"/>
  </si>
  <si>
    <t>⑤</t>
    <phoneticPr fontId="16"/>
  </si>
  <si>
    <t>4-Ｍ103-12</t>
  </si>
  <si>
    <t>P-2</t>
    <phoneticPr fontId="16"/>
  </si>
  <si>
    <t>4-Ｍ103-13</t>
  </si>
  <si>
    <t>P-3</t>
    <phoneticPr fontId="16"/>
  </si>
  <si>
    <t>4-Ｍ103-14</t>
  </si>
  <si>
    <t>P-4</t>
    <phoneticPr fontId="16"/>
  </si>
  <si>
    <t>4-Ｍ103-21</t>
    <phoneticPr fontId="16"/>
  </si>
  <si>
    <t>P-11</t>
    <phoneticPr fontId="16"/>
  </si>
  <si>
    <t>4-Ｍ103-22</t>
  </si>
  <si>
    <t>P-12</t>
    <phoneticPr fontId="16"/>
  </si>
  <si>
    <t>4-Ｍ103-23</t>
  </si>
  <si>
    <t>P-13</t>
    <phoneticPr fontId="16"/>
  </si>
  <si>
    <t>4-Ｍ103-24</t>
  </si>
  <si>
    <t>P-14</t>
    <phoneticPr fontId="16"/>
  </si>
  <si>
    <t>4-Ｍ103-31</t>
    <phoneticPr fontId="16"/>
  </si>
  <si>
    <t>P-21</t>
    <phoneticPr fontId="16"/>
  </si>
  <si>
    <t>⑥</t>
    <phoneticPr fontId="16"/>
  </si>
  <si>
    <t>4-Ｍ103-32</t>
  </si>
  <si>
    <t>P-22</t>
    <phoneticPr fontId="16"/>
  </si>
  <si>
    <t>4-Ｍ103-33</t>
  </si>
  <si>
    <t>P-23</t>
    <phoneticPr fontId="16"/>
  </si>
  <si>
    <t>4-Ｍ103-34</t>
  </si>
  <si>
    <t>P-24</t>
    <phoneticPr fontId="16"/>
  </si>
  <si>
    <t>4-Ｍ103-41</t>
    <phoneticPr fontId="16"/>
  </si>
  <si>
    <t>P-31</t>
    <phoneticPr fontId="16"/>
  </si>
  <si>
    <t>4-Ｍ103-42</t>
  </si>
  <si>
    <t>P-32</t>
    <phoneticPr fontId="16"/>
  </si>
  <si>
    <t>4-Ｍ103-43</t>
  </si>
  <si>
    <t>P-33</t>
    <phoneticPr fontId="16"/>
  </si>
  <si>
    <t>4-Ｍ103-44</t>
  </si>
  <si>
    <t>P-34</t>
    <phoneticPr fontId="16"/>
  </si>
  <si>
    <r>
      <rPr>
        <b/>
        <sz val="11"/>
        <rFont val="游ゴシック"/>
        <family val="3"/>
        <charset val="128"/>
        <scheme val="minor"/>
      </rPr>
      <t>EPS6-4
6Ｃ-4</t>
    </r>
    <r>
      <rPr>
        <sz val="11"/>
        <rFont val="游ゴシック"/>
        <family val="3"/>
        <charset val="128"/>
        <scheme val="minor"/>
      </rPr>
      <t xml:space="preserve">
</t>
    </r>
    <r>
      <rPr>
        <b/>
        <sz val="11"/>
        <rFont val="游ゴシック"/>
        <family val="3"/>
        <charset val="128"/>
        <scheme val="minor"/>
      </rPr>
      <t>187.5</t>
    </r>
    <r>
      <rPr>
        <sz val="11"/>
        <rFont val="游ゴシック"/>
        <family val="3"/>
        <charset val="128"/>
        <scheme val="minor"/>
      </rPr>
      <t xml:space="preserve">
ＫＶＡ</t>
    </r>
    <phoneticPr fontId="16"/>
  </si>
  <si>
    <t>4-Ｍ104-11</t>
    <phoneticPr fontId="16"/>
  </si>
  <si>
    <t>P-8</t>
    <phoneticPr fontId="16"/>
  </si>
  <si>
    <t>⑦</t>
    <phoneticPr fontId="16"/>
  </si>
  <si>
    <t>4-Ｍ104-12</t>
  </si>
  <si>
    <t>P-7</t>
    <phoneticPr fontId="16"/>
  </si>
  <si>
    <t>4-Ｍ104-13</t>
  </si>
  <si>
    <t>P-6</t>
    <phoneticPr fontId="16"/>
  </si>
  <si>
    <t>4-Ｍ104-14</t>
  </si>
  <si>
    <t>P-5</t>
    <phoneticPr fontId="16"/>
  </si>
  <si>
    <t>4-Ｍ104-21</t>
    <phoneticPr fontId="16"/>
  </si>
  <si>
    <t>P-18</t>
    <phoneticPr fontId="16"/>
  </si>
  <si>
    <t>4-Ｍ104-22</t>
  </si>
  <si>
    <t>P-17</t>
    <phoneticPr fontId="16"/>
  </si>
  <si>
    <t>4-Ｍ104-23</t>
  </si>
  <si>
    <t>P-16</t>
    <phoneticPr fontId="16"/>
  </si>
  <si>
    <t>4-Ｍ104-24</t>
  </si>
  <si>
    <t>P-15</t>
    <phoneticPr fontId="16"/>
  </si>
  <si>
    <t>4-Ｍ104-31</t>
    <phoneticPr fontId="16"/>
  </si>
  <si>
    <t>P-28</t>
    <phoneticPr fontId="16"/>
  </si>
  <si>
    <t>⑧</t>
    <phoneticPr fontId="16"/>
  </si>
  <si>
    <t>4-Ｍ104-32</t>
  </si>
  <si>
    <t>P-27</t>
    <phoneticPr fontId="16"/>
  </si>
  <si>
    <t>4-Ｍ104-33</t>
  </si>
  <si>
    <t>P-26</t>
    <phoneticPr fontId="16"/>
  </si>
  <si>
    <t>4-Ｍ104-34</t>
  </si>
  <si>
    <t>P-25</t>
    <phoneticPr fontId="16"/>
  </si>
  <si>
    <t>4-Ｍ104-41</t>
    <phoneticPr fontId="16"/>
  </si>
  <si>
    <t>P-38</t>
    <phoneticPr fontId="16"/>
  </si>
  <si>
    <t>4-Ｍ104-42</t>
  </si>
  <si>
    <t>P-37</t>
    <phoneticPr fontId="16"/>
  </si>
  <si>
    <t>4-Ｍ104-43</t>
  </si>
  <si>
    <t>P-36</t>
    <phoneticPr fontId="16"/>
  </si>
  <si>
    <t>4-Ｍ104-44</t>
  </si>
  <si>
    <t>P-35</t>
    <phoneticPr fontId="16"/>
  </si>
  <si>
    <t>負荷設備　総合計</t>
    <rPh sb="0" eb="2">
      <t>フカ</t>
    </rPh>
    <rPh sb="2" eb="4">
      <t>セツビ</t>
    </rPh>
    <rPh sb="5" eb="8">
      <t>ソウゴウケイ</t>
    </rPh>
    <phoneticPr fontId="3"/>
  </si>
  <si>
    <t>Bホール電灯</t>
    <rPh sb="4" eb="6">
      <t>デントウ</t>
    </rPh>
    <phoneticPr fontId="16"/>
  </si>
  <si>
    <r>
      <rPr>
        <b/>
        <sz val="11"/>
        <rFont val="游ゴシック"/>
        <family val="3"/>
        <charset val="128"/>
        <scheme val="minor"/>
      </rPr>
      <t>EPS1-3
1A-1</t>
    </r>
    <r>
      <rPr>
        <sz val="11"/>
        <rFont val="游ゴシック"/>
        <family val="3"/>
        <charset val="128"/>
        <scheme val="minor"/>
      </rPr>
      <t xml:space="preserve">
1000A
</t>
    </r>
    <r>
      <rPr>
        <b/>
        <sz val="11"/>
        <rFont val="游ゴシック"/>
        <family val="3"/>
        <charset val="128"/>
        <scheme val="minor"/>
      </rPr>
      <t>162.5</t>
    </r>
    <r>
      <rPr>
        <sz val="11"/>
        <rFont val="游ゴシック"/>
        <family val="3"/>
        <charset val="128"/>
        <scheme val="minor"/>
      </rPr>
      <t xml:space="preserve">
KVA
イベント盤
</t>
    </r>
    <rPh sb="36" eb="37">
      <t>バン</t>
    </rPh>
    <phoneticPr fontId="16"/>
  </si>
  <si>
    <t>1-Ｌ101-11</t>
    <phoneticPr fontId="16"/>
  </si>
  <si>
    <t>L-06</t>
    <phoneticPr fontId="16"/>
  </si>
  <si>
    <t>1-Ｌ101-12</t>
  </si>
  <si>
    <t>L-05</t>
    <phoneticPr fontId="16"/>
  </si>
  <si>
    <t>1-Ｌ101-13</t>
  </si>
  <si>
    <t>L-04</t>
    <phoneticPr fontId="16"/>
  </si>
  <si>
    <t>電灯</t>
    <rPh sb="0" eb="2">
      <t>デントウ</t>
    </rPh>
    <phoneticPr fontId="16"/>
  </si>
  <si>
    <t>1-Ｌ101-21</t>
    <phoneticPr fontId="16"/>
  </si>
  <si>
    <t>L-96</t>
    <phoneticPr fontId="16"/>
  </si>
  <si>
    <t>1Φ3Ｗ</t>
    <phoneticPr fontId="16"/>
  </si>
  <si>
    <t>1-Ｌ101-22</t>
  </si>
  <si>
    <t>L-95</t>
    <phoneticPr fontId="16"/>
  </si>
  <si>
    <t>1-Ｌ101-23</t>
  </si>
  <si>
    <t>L-94</t>
    <phoneticPr fontId="16"/>
  </si>
  <si>
    <t>100ＫＶＡ</t>
    <phoneticPr fontId="16"/>
  </si>
  <si>
    <t>1-Ｌ101-31</t>
    <phoneticPr fontId="16"/>
  </si>
  <si>
    <t>L-86</t>
    <phoneticPr fontId="16"/>
  </si>
  <si>
    <t>1-Ｌ101-32</t>
  </si>
  <si>
    <t>L-85</t>
    <phoneticPr fontId="16"/>
  </si>
  <si>
    <t>1-Ｌ101-33</t>
  </si>
  <si>
    <t>L-84</t>
    <phoneticPr fontId="16"/>
  </si>
  <si>
    <t>1-Ｌ101-41</t>
    <phoneticPr fontId="16"/>
  </si>
  <si>
    <t>L-76</t>
    <phoneticPr fontId="16"/>
  </si>
  <si>
    <t>1-Ｌ101-42</t>
  </si>
  <si>
    <t>L-75</t>
    <phoneticPr fontId="16"/>
  </si>
  <si>
    <t>1-Ｌ101-43</t>
  </si>
  <si>
    <t>L-74</t>
    <phoneticPr fontId="16"/>
  </si>
  <si>
    <t>1-Ｌ101-51</t>
    <phoneticPr fontId="16"/>
  </si>
  <si>
    <t>L-66</t>
    <phoneticPr fontId="16"/>
  </si>
  <si>
    <t>1-Ｌ101-52</t>
  </si>
  <si>
    <t>L-65</t>
    <phoneticPr fontId="16"/>
  </si>
  <si>
    <t>1-Ｌ101-53</t>
  </si>
  <si>
    <t>L-64</t>
    <phoneticPr fontId="16"/>
  </si>
  <si>
    <t>80ＫＶＡ</t>
    <phoneticPr fontId="16"/>
  </si>
  <si>
    <t>1-Ｌ101-61</t>
    <phoneticPr fontId="16"/>
  </si>
  <si>
    <t>L-56</t>
    <phoneticPr fontId="16"/>
  </si>
  <si>
    <t>1-Ｌ101-62</t>
  </si>
  <si>
    <t>L-55</t>
    <phoneticPr fontId="16"/>
  </si>
  <si>
    <t>1-Ｌ101-63</t>
  </si>
  <si>
    <t>L-54</t>
    <phoneticPr fontId="16"/>
  </si>
  <si>
    <t>MCB100A</t>
    <phoneticPr fontId="3"/>
  </si>
  <si>
    <t>仮設電源盤</t>
    <rPh sb="0" eb="2">
      <t>カセツ</t>
    </rPh>
    <rPh sb="2" eb="5">
      <t>デンゲンバン</t>
    </rPh>
    <phoneticPr fontId="3"/>
  </si>
  <si>
    <t>75A</t>
    <phoneticPr fontId="3"/>
  </si>
  <si>
    <r>
      <rPr>
        <b/>
        <sz val="11"/>
        <rFont val="游ゴシック"/>
        <family val="3"/>
        <charset val="128"/>
        <scheme val="minor"/>
      </rPr>
      <t>EPS1-2
1B-1</t>
    </r>
    <r>
      <rPr>
        <sz val="11"/>
        <rFont val="游ゴシック"/>
        <family val="3"/>
        <charset val="128"/>
        <scheme val="minor"/>
      </rPr>
      <t xml:space="preserve">
1000A
</t>
    </r>
    <r>
      <rPr>
        <b/>
        <sz val="11"/>
        <rFont val="游ゴシック"/>
        <family val="3"/>
        <charset val="128"/>
        <scheme val="minor"/>
      </rPr>
      <t>162.5</t>
    </r>
    <r>
      <rPr>
        <sz val="11"/>
        <rFont val="游ゴシック"/>
        <family val="3"/>
        <charset val="128"/>
        <scheme val="minor"/>
      </rPr>
      <t xml:space="preserve">
KVA
イベント盤
</t>
    </r>
    <rPh sb="36" eb="37">
      <t>バン</t>
    </rPh>
    <phoneticPr fontId="16"/>
  </si>
  <si>
    <t>1-Ｌ102-11</t>
    <phoneticPr fontId="16"/>
  </si>
  <si>
    <t>L-6</t>
    <phoneticPr fontId="16"/>
  </si>
  <si>
    <t>1-Ｌ102-12</t>
  </si>
  <si>
    <t>L-5</t>
    <phoneticPr fontId="16"/>
  </si>
  <si>
    <t>1-Ｌ102-13</t>
  </si>
  <si>
    <t>L-4</t>
    <phoneticPr fontId="16"/>
  </si>
  <si>
    <t>1-Ｌ102-21</t>
    <phoneticPr fontId="16"/>
  </si>
  <si>
    <t>L-16</t>
    <phoneticPr fontId="16"/>
  </si>
  <si>
    <t>1-Ｌ102-22</t>
  </si>
  <si>
    <t>L-15</t>
    <phoneticPr fontId="16"/>
  </si>
  <si>
    <t>1-Ｌ102-23</t>
  </si>
  <si>
    <t>L-14</t>
    <phoneticPr fontId="16"/>
  </si>
  <si>
    <t>1-Ｌ102-31</t>
    <phoneticPr fontId="16"/>
  </si>
  <si>
    <t>L-26</t>
    <phoneticPr fontId="16"/>
  </si>
  <si>
    <t>1-Ｌ102-32</t>
  </si>
  <si>
    <t>L-25</t>
    <phoneticPr fontId="16"/>
  </si>
  <si>
    <t>1-Ｌ102-33</t>
  </si>
  <si>
    <t>L-24</t>
    <phoneticPr fontId="16"/>
  </si>
  <si>
    <t>1-Ｌ102-41</t>
    <phoneticPr fontId="16"/>
  </si>
  <si>
    <t>L-36</t>
    <phoneticPr fontId="16"/>
  </si>
  <si>
    <t>1-Ｌ102-42</t>
  </si>
  <si>
    <t>L-35</t>
    <phoneticPr fontId="16"/>
  </si>
  <si>
    <t>1-Ｌ102-43</t>
  </si>
  <si>
    <t>L-34</t>
    <phoneticPr fontId="16"/>
  </si>
  <si>
    <t>1-Ｌ102-51</t>
    <phoneticPr fontId="16"/>
  </si>
  <si>
    <t>L-46</t>
    <phoneticPr fontId="16"/>
  </si>
  <si>
    <t>1-Ｌ102-52</t>
  </si>
  <si>
    <t>L-45</t>
    <phoneticPr fontId="16"/>
  </si>
  <si>
    <t>1-Ｌ102-53</t>
  </si>
  <si>
    <t>L-44</t>
    <phoneticPr fontId="16"/>
  </si>
  <si>
    <r>
      <rPr>
        <b/>
        <sz val="11"/>
        <rFont val="游ゴシック"/>
        <family val="3"/>
        <charset val="128"/>
        <scheme val="minor"/>
      </rPr>
      <t>EPS1-4
1A-2</t>
    </r>
    <r>
      <rPr>
        <sz val="11"/>
        <rFont val="游ゴシック"/>
        <family val="3"/>
        <charset val="128"/>
        <scheme val="minor"/>
      </rPr>
      <t xml:space="preserve">
1000A
</t>
    </r>
    <r>
      <rPr>
        <b/>
        <sz val="11"/>
        <rFont val="游ゴシック"/>
        <family val="3"/>
        <charset val="128"/>
        <scheme val="minor"/>
      </rPr>
      <t>162.5</t>
    </r>
    <r>
      <rPr>
        <sz val="11"/>
        <rFont val="游ゴシック"/>
        <family val="3"/>
        <charset val="128"/>
        <scheme val="minor"/>
      </rPr>
      <t xml:space="preserve">
KVA
イベント盤
</t>
    </r>
    <rPh sb="36" eb="37">
      <t>バン</t>
    </rPh>
    <phoneticPr fontId="16"/>
  </si>
  <si>
    <t>1-Ｌ103-11</t>
    <phoneticPr fontId="16"/>
  </si>
  <si>
    <t>L-01</t>
    <phoneticPr fontId="16"/>
  </si>
  <si>
    <t>1-Ｌ103-12</t>
  </si>
  <si>
    <t>L-02</t>
    <phoneticPr fontId="16"/>
  </si>
  <si>
    <t>1-Ｌ103-13</t>
  </si>
  <si>
    <t>L-03</t>
    <phoneticPr fontId="16"/>
  </si>
  <si>
    <t>1-Ｌ103-21</t>
    <phoneticPr fontId="16"/>
  </si>
  <si>
    <t>L-91</t>
    <phoneticPr fontId="16"/>
  </si>
  <si>
    <t>1-Ｌ103-22</t>
  </si>
  <si>
    <t>L-92</t>
    <phoneticPr fontId="16"/>
  </si>
  <si>
    <t>1-Ｌ103-23</t>
  </si>
  <si>
    <t>L-93</t>
    <phoneticPr fontId="16"/>
  </si>
  <si>
    <t>1-Ｌ103-31</t>
    <phoneticPr fontId="16"/>
  </si>
  <si>
    <t>L-81</t>
    <phoneticPr fontId="16"/>
  </si>
  <si>
    <t>1-Ｌ103-32</t>
  </si>
  <si>
    <t>L-82</t>
    <phoneticPr fontId="16"/>
  </si>
  <si>
    <t>1-Ｌ103-33</t>
  </si>
  <si>
    <t>L-83</t>
    <phoneticPr fontId="16"/>
  </si>
  <si>
    <t>1-Ｌ103-41</t>
    <phoneticPr fontId="16"/>
  </si>
  <si>
    <t>L-71</t>
    <phoneticPr fontId="16"/>
  </si>
  <si>
    <t>1-Ｌ103-42</t>
    <phoneticPr fontId="16"/>
  </si>
  <si>
    <t>L-72</t>
    <phoneticPr fontId="16"/>
  </si>
  <si>
    <t>1-Ｌ103-43</t>
  </si>
  <si>
    <t>L-73</t>
    <phoneticPr fontId="16"/>
  </si>
  <si>
    <t>1-Ｌ103-51</t>
    <phoneticPr fontId="16"/>
  </si>
  <si>
    <t>L-61</t>
    <phoneticPr fontId="16"/>
  </si>
  <si>
    <t>1-Ｌ103-52</t>
    <phoneticPr fontId="16"/>
  </si>
  <si>
    <t>L-62</t>
    <phoneticPr fontId="16"/>
  </si>
  <si>
    <t>1-Ｌ103-53</t>
    <phoneticPr fontId="16"/>
  </si>
  <si>
    <t>L-63</t>
    <phoneticPr fontId="16"/>
  </si>
  <si>
    <t>1-Ｌ103-61</t>
    <phoneticPr fontId="16"/>
  </si>
  <si>
    <t>L-51</t>
    <phoneticPr fontId="16"/>
  </si>
  <si>
    <t>1-Ｌ103-62</t>
  </si>
  <si>
    <t>L-52</t>
    <phoneticPr fontId="16"/>
  </si>
  <si>
    <t>1-Ｌ103-63</t>
  </si>
  <si>
    <t>L-53</t>
    <phoneticPr fontId="16"/>
  </si>
  <si>
    <r>
      <rPr>
        <b/>
        <sz val="11"/>
        <rFont val="游ゴシック"/>
        <family val="3"/>
        <charset val="128"/>
        <scheme val="minor"/>
      </rPr>
      <t>EPS1-1
1B-2</t>
    </r>
    <r>
      <rPr>
        <sz val="11"/>
        <rFont val="游ゴシック"/>
        <family val="3"/>
        <charset val="128"/>
        <scheme val="minor"/>
      </rPr>
      <t xml:space="preserve">
1000A
</t>
    </r>
    <r>
      <rPr>
        <b/>
        <sz val="11"/>
        <rFont val="游ゴシック"/>
        <family val="3"/>
        <charset val="128"/>
        <scheme val="minor"/>
      </rPr>
      <t>162.5</t>
    </r>
    <r>
      <rPr>
        <sz val="11"/>
        <rFont val="游ゴシック"/>
        <family val="3"/>
        <charset val="128"/>
        <scheme val="minor"/>
      </rPr>
      <t xml:space="preserve">
KVA
イベント盤
</t>
    </r>
    <rPh sb="36" eb="37">
      <t>バン</t>
    </rPh>
    <phoneticPr fontId="16"/>
  </si>
  <si>
    <t>1-Ｌ104-11</t>
    <phoneticPr fontId="16"/>
  </si>
  <si>
    <t>L-1</t>
    <phoneticPr fontId="16"/>
  </si>
  <si>
    <t>1-Ｌ104-12</t>
  </si>
  <si>
    <t>L-2</t>
    <phoneticPr fontId="16"/>
  </si>
  <si>
    <t>1-Ｌ104-13</t>
  </si>
  <si>
    <t>L-3</t>
    <phoneticPr fontId="16"/>
  </si>
  <si>
    <t>1-Ｌ104-21</t>
    <phoneticPr fontId="16"/>
  </si>
  <si>
    <t>L-11</t>
    <phoneticPr fontId="16"/>
  </si>
  <si>
    <t>1-Ｌ104-22</t>
  </si>
  <si>
    <t>L-12</t>
    <phoneticPr fontId="16"/>
  </si>
  <si>
    <t>1-Ｌ104-23</t>
  </si>
  <si>
    <t>L-13</t>
    <phoneticPr fontId="16"/>
  </si>
  <si>
    <t>1-Ｌ104-31</t>
    <phoneticPr fontId="16"/>
  </si>
  <si>
    <t>L-21</t>
    <phoneticPr fontId="16"/>
  </si>
  <si>
    <t>1-Ｌ104-32</t>
  </si>
  <si>
    <t>L-22</t>
    <phoneticPr fontId="16"/>
  </si>
  <si>
    <t>1-Ｌ104-33</t>
  </si>
  <si>
    <t>L-23</t>
    <phoneticPr fontId="16"/>
  </si>
  <si>
    <t>1-Ｌ104-41</t>
    <phoneticPr fontId="16"/>
  </si>
  <si>
    <t>L-31</t>
    <phoneticPr fontId="16"/>
  </si>
  <si>
    <t>1-Ｌ104-42</t>
  </si>
  <si>
    <t>L-32</t>
    <phoneticPr fontId="16"/>
  </si>
  <si>
    <t>1-Ｌ104-43</t>
  </si>
  <si>
    <t>L-33</t>
    <phoneticPr fontId="16"/>
  </si>
  <si>
    <t>1-Ｌ104-51</t>
    <phoneticPr fontId="16"/>
  </si>
  <si>
    <t>L-41</t>
    <phoneticPr fontId="16"/>
  </si>
  <si>
    <t>1-Ｌ104-52</t>
  </si>
  <si>
    <t>L-42</t>
    <phoneticPr fontId="16"/>
  </si>
  <si>
    <t>1-Ｌ104-53</t>
  </si>
  <si>
    <t>L-43</t>
    <phoneticPr fontId="16"/>
  </si>
  <si>
    <t>Bホール動力</t>
    <rPh sb="4" eb="6">
      <t>ドウリョク</t>
    </rPh>
    <phoneticPr fontId="16"/>
  </si>
  <si>
    <t>250
ＫＶＡ</t>
    <phoneticPr fontId="16"/>
  </si>
  <si>
    <t>EPS1-3</t>
    <phoneticPr fontId="16"/>
  </si>
  <si>
    <t>1-Ｍ101-11</t>
    <phoneticPr fontId="16"/>
  </si>
  <si>
    <t>P-06</t>
    <phoneticPr fontId="16"/>
  </si>
  <si>
    <t>150Ａ</t>
    <phoneticPr fontId="16"/>
  </si>
  <si>
    <t>25ＫＶＡ</t>
    <phoneticPr fontId="16"/>
  </si>
  <si>
    <t>1A-1</t>
    <phoneticPr fontId="16"/>
  </si>
  <si>
    <t>1-Ｍ101-21</t>
    <phoneticPr fontId="16"/>
  </si>
  <si>
    <t>P-96</t>
    <phoneticPr fontId="16"/>
  </si>
  <si>
    <t>1-Ｍ101-31</t>
    <phoneticPr fontId="16"/>
  </si>
  <si>
    <t>P-86</t>
    <phoneticPr fontId="16"/>
  </si>
  <si>
    <t>1-Ｍ101-41</t>
    <phoneticPr fontId="16"/>
  </si>
  <si>
    <t>1-Ｍ101-51</t>
    <phoneticPr fontId="16"/>
  </si>
  <si>
    <t>62.5ＫＶＡ</t>
    <phoneticPr fontId="16"/>
  </si>
  <si>
    <t>1-Ｍ101-61</t>
    <phoneticPr fontId="16"/>
  </si>
  <si>
    <t>EPS1-2</t>
    <phoneticPr fontId="16"/>
  </si>
  <si>
    <t>1-Ｍ102-11</t>
    <phoneticPr fontId="16"/>
  </si>
  <si>
    <t>1B-1</t>
    <phoneticPr fontId="16"/>
  </si>
  <si>
    <t>1-Ｍ102-21</t>
    <phoneticPr fontId="16"/>
  </si>
  <si>
    <t>1-Ｍ102-31</t>
    <phoneticPr fontId="16"/>
  </si>
  <si>
    <t>1-Ｍ102-41</t>
    <phoneticPr fontId="16"/>
  </si>
  <si>
    <t>1-Ｍ102-51</t>
    <phoneticPr fontId="16"/>
  </si>
  <si>
    <t>62.5ＫＶＡ　　　　　　　　　　　　　　　　　負 荷 設 備 合 計</t>
    <rPh sb="24" eb="25">
      <t>フ</t>
    </rPh>
    <rPh sb="26" eb="27">
      <t>ニ</t>
    </rPh>
    <rPh sb="28" eb="29">
      <t>セツ</t>
    </rPh>
    <rPh sb="30" eb="31">
      <t>ビ</t>
    </rPh>
    <rPh sb="32" eb="33">
      <t>ゴウ</t>
    </rPh>
    <rPh sb="34" eb="35">
      <t>ケイ</t>
    </rPh>
    <phoneticPr fontId="16"/>
  </si>
  <si>
    <t>EPS1-4</t>
    <phoneticPr fontId="16"/>
  </si>
  <si>
    <t>1-Ｍ103-11</t>
    <phoneticPr fontId="16"/>
  </si>
  <si>
    <t>P-01</t>
    <phoneticPr fontId="16"/>
  </si>
  <si>
    <t>1A-2</t>
    <phoneticPr fontId="16"/>
  </si>
  <si>
    <t>1-Ｍ103-21</t>
    <phoneticPr fontId="16"/>
  </si>
  <si>
    <t>P-91</t>
    <phoneticPr fontId="16"/>
  </si>
  <si>
    <t>1-Ｍ103-31</t>
    <phoneticPr fontId="16"/>
  </si>
  <si>
    <t>P-81</t>
    <phoneticPr fontId="16"/>
  </si>
  <si>
    <t>1-Ｍ103-41</t>
    <phoneticPr fontId="16"/>
  </si>
  <si>
    <t>1-Ｍ103-51</t>
    <phoneticPr fontId="16"/>
  </si>
  <si>
    <t>1-Ｍ103-61</t>
    <phoneticPr fontId="16"/>
  </si>
  <si>
    <t>EPS1-1</t>
    <phoneticPr fontId="16"/>
  </si>
  <si>
    <t>1-Ｍ104-11</t>
    <phoneticPr fontId="16"/>
  </si>
  <si>
    <t>1B-2</t>
    <phoneticPr fontId="16"/>
  </si>
  <si>
    <t>1-Ｍ104-21</t>
    <phoneticPr fontId="16"/>
  </si>
  <si>
    <t>1-Ｍ104-31</t>
    <phoneticPr fontId="16"/>
  </si>
  <si>
    <t>1-Ｍ104-41</t>
    <phoneticPr fontId="16"/>
  </si>
  <si>
    <t>1-Ｍ104-51</t>
    <phoneticPr fontId="16"/>
  </si>
  <si>
    <t>Cホール電灯</t>
    <phoneticPr fontId="16"/>
  </si>
  <si>
    <r>
      <rPr>
        <b/>
        <sz val="11"/>
        <color theme="1"/>
        <rFont val="游ゴシック"/>
        <family val="3"/>
        <charset val="128"/>
        <scheme val="minor"/>
      </rPr>
      <t>EPS2-3
2A-1</t>
    </r>
    <r>
      <rPr>
        <sz val="11"/>
        <color theme="1"/>
        <rFont val="游ゴシック"/>
        <family val="2"/>
        <scheme val="minor"/>
      </rPr>
      <t xml:space="preserve">
1000Ａ
</t>
    </r>
    <r>
      <rPr>
        <b/>
        <sz val="11"/>
        <color theme="1"/>
        <rFont val="游ゴシック"/>
        <family val="3"/>
        <charset val="128"/>
        <scheme val="minor"/>
      </rPr>
      <t>200</t>
    </r>
    <r>
      <rPr>
        <sz val="11"/>
        <color theme="1"/>
        <rFont val="游ゴシック"/>
        <family val="2"/>
        <scheme val="minor"/>
      </rPr>
      <t xml:space="preserve">
ＫＶＡ
イベント盤</t>
    </r>
    <rPh sb="34" eb="35">
      <t>バン</t>
    </rPh>
    <phoneticPr fontId="16"/>
  </si>
  <si>
    <t>2-Ｌ101-11</t>
    <phoneticPr fontId="16"/>
  </si>
  <si>
    <t>2-Ｌ101-12</t>
    <phoneticPr fontId="16"/>
  </si>
  <si>
    <t>2-Ｌ101-13</t>
    <phoneticPr fontId="16"/>
  </si>
  <si>
    <t>2-Ｌ101-21</t>
    <phoneticPr fontId="16"/>
  </si>
  <si>
    <t>2-Ｌ101-22</t>
    <phoneticPr fontId="16"/>
  </si>
  <si>
    <t>2-Ｌ101-23</t>
    <phoneticPr fontId="16"/>
  </si>
  <si>
    <t>2-Ｌ101-31</t>
    <phoneticPr fontId="16"/>
  </si>
  <si>
    <t>2-Ｌ101-32</t>
    <phoneticPr fontId="16"/>
  </si>
  <si>
    <t>2-Ｌ101-33</t>
    <phoneticPr fontId="16"/>
  </si>
  <si>
    <t>2-Ｌ101-41</t>
    <phoneticPr fontId="16"/>
  </si>
  <si>
    <t>2-Ｌ101-42</t>
    <phoneticPr fontId="16"/>
  </si>
  <si>
    <t>2-Ｌ101-43</t>
    <phoneticPr fontId="16"/>
  </si>
  <si>
    <t>2-Ｌ101-51</t>
    <phoneticPr fontId="16"/>
  </si>
  <si>
    <t>2-Ｌ101-52</t>
    <phoneticPr fontId="16"/>
  </si>
  <si>
    <t>2-Ｌ101-53</t>
    <phoneticPr fontId="16"/>
  </si>
  <si>
    <t>2-Ｌ101-61</t>
    <phoneticPr fontId="16"/>
  </si>
  <si>
    <t>2-Ｌ101-62</t>
    <phoneticPr fontId="16"/>
  </si>
  <si>
    <t>2-Ｌ101-63</t>
    <phoneticPr fontId="16"/>
  </si>
  <si>
    <r>
      <rPr>
        <b/>
        <sz val="11"/>
        <color theme="1"/>
        <rFont val="游ゴシック"/>
        <family val="3"/>
        <charset val="128"/>
        <scheme val="minor"/>
      </rPr>
      <t>EPS2-2
2B-1</t>
    </r>
    <r>
      <rPr>
        <sz val="11"/>
        <color theme="1"/>
        <rFont val="游ゴシック"/>
        <family val="2"/>
        <scheme val="minor"/>
      </rPr>
      <t xml:space="preserve">
1000Ａ
</t>
    </r>
    <r>
      <rPr>
        <b/>
        <sz val="11"/>
        <color theme="1"/>
        <rFont val="游ゴシック"/>
        <family val="3"/>
        <charset val="128"/>
        <scheme val="minor"/>
      </rPr>
      <t>200</t>
    </r>
    <r>
      <rPr>
        <sz val="11"/>
        <color theme="1"/>
        <rFont val="游ゴシック"/>
        <family val="2"/>
        <scheme val="minor"/>
      </rPr>
      <t xml:space="preserve">
ＫＶＡ
イベント盤</t>
    </r>
    <phoneticPr fontId="16"/>
  </si>
  <si>
    <t>2-Ｌ102-11</t>
    <phoneticPr fontId="16"/>
  </si>
  <si>
    <t>2-Ｌ102-12</t>
    <phoneticPr fontId="16"/>
  </si>
  <si>
    <t>2-Ｌ102-13</t>
    <phoneticPr fontId="16"/>
  </si>
  <si>
    <t>2-Ｌ102-21</t>
    <phoneticPr fontId="16"/>
  </si>
  <si>
    <t>2-Ｌ102-22</t>
    <phoneticPr fontId="16"/>
  </si>
  <si>
    <t>2-Ｌ102-23</t>
    <phoneticPr fontId="16"/>
  </si>
  <si>
    <t>2-Ｌ102-31</t>
    <phoneticPr fontId="16"/>
  </si>
  <si>
    <t>2-Ｌ102-32</t>
    <phoneticPr fontId="16"/>
  </si>
  <si>
    <t>2-Ｌ102-33</t>
    <phoneticPr fontId="16"/>
  </si>
  <si>
    <t>2-Ｌ102-41</t>
    <phoneticPr fontId="16"/>
  </si>
  <si>
    <t>2-Ｌ102-42</t>
    <phoneticPr fontId="16"/>
  </si>
  <si>
    <t>2-Ｌ102-43</t>
    <phoneticPr fontId="16"/>
  </si>
  <si>
    <t>2-Ｌ102-51</t>
    <phoneticPr fontId="16"/>
  </si>
  <si>
    <t>2-Ｌ102-52</t>
    <phoneticPr fontId="16"/>
  </si>
  <si>
    <t>2-Ｌ102-53</t>
    <phoneticPr fontId="16"/>
  </si>
  <si>
    <r>
      <rPr>
        <b/>
        <sz val="11"/>
        <color theme="1"/>
        <rFont val="游ゴシック"/>
        <family val="3"/>
        <charset val="128"/>
        <scheme val="minor"/>
      </rPr>
      <t>EPS2-4
2A-2</t>
    </r>
    <r>
      <rPr>
        <sz val="11"/>
        <color theme="1"/>
        <rFont val="游ゴシック"/>
        <family val="2"/>
        <scheme val="minor"/>
      </rPr>
      <t xml:space="preserve">
1000Ａ
</t>
    </r>
    <r>
      <rPr>
        <b/>
        <sz val="11"/>
        <color theme="1"/>
        <rFont val="游ゴシック"/>
        <family val="3"/>
        <charset val="128"/>
        <scheme val="minor"/>
      </rPr>
      <t>200</t>
    </r>
    <r>
      <rPr>
        <sz val="11"/>
        <color theme="1"/>
        <rFont val="游ゴシック"/>
        <family val="2"/>
        <scheme val="minor"/>
      </rPr>
      <t xml:space="preserve">
ＫＶＡ</t>
    </r>
    <r>
      <rPr>
        <sz val="11"/>
        <color theme="1"/>
        <rFont val="游ゴシック"/>
        <family val="3"/>
        <charset val="128"/>
        <scheme val="minor"/>
      </rPr>
      <t xml:space="preserve">
イベント盤</t>
    </r>
    <phoneticPr fontId="16"/>
  </si>
  <si>
    <t>2-Ｌ103-11</t>
    <phoneticPr fontId="16"/>
  </si>
  <si>
    <t>2-Ｌ103-12</t>
    <phoneticPr fontId="16"/>
  </si>
  <si>
    <t>2-Ｌ103-13</t>
    <phoneticPr fontId="16"/>
  </si>
  <si>
    <t>2-Ｌ103-21</t>
    <phoneticPr fontId="16"/>
  </si>
  <si>
    <t>2-Ｌ103-22</t>
    <phoneticPr fontId="16"/>
  </si>
  <si>
    <t>2-Ｌ103-23</t>
    <phoneticPr fontId="16"/>
  </si>
  <si>
    <t>2-Ｌ103-31</t>
    <phoneticPr fontId="16"/>
  </si>
  <si>
    <t>2-Ｌ103-32</t>
    <phoneticPr fontId="16"/>
  </si>
  <si>
    <t>2-Ｌ103-33</t>
    <phoneticPr fontId="16"/>
  </si>
  <si>
    <t>2-Ｌ103-41</t>
    <phoneticPr fontId="16"/>
  </si>
  <si>
    <t>2-Ｌ103-42</t>
    <phoneticPr fontId="16"/>
  </si>
  <si>
    <t>2-Ｌ103-43</t>
    <phoneticPr fontId="16"/>
  </si>
  <si>
    <t>2-Ｌ103-51</t>
    <phoneticPr fontId="16"/>
  </si>
  <si>
    <t>2-Ｌ103-52</t>
    <phoneticPr fontId="16"/>
  </si>
  <si>
    <t>2-Ｌ103-53</t>
    <phoneticPr fontId="16"/>
  </si>
  <si>
    <t>2-Ｌ103-61</t>
    <phoneticPr fontId="16"/>
  </si>
  <si>
    <t>2-Ｌ103-62</t>
    <phoneticPr fontId="16"/>
  </si>
  <si>
    <t>2-Ｌ103-63</t>
    <phoneticPr fontId="16"/>
  </si>
  <si>
    <r>
      <rPr>
        <b/>
        <sz val="11"/>
        <color theme="1"/>
        <rFont val="游ゴシック"/>
        <family val="3"/>
        <charset val="128"/>
        <scheme val="minor"/>
      </rPr>
      <t xml:space="preserve">EPS2-1 
2B-2
</t>
    </r>
    <r>
      <rPr>
        <sz val="11"/>
        <color theme="1"/>
        <rFont val="游ゴシック"/>
        <family val="2"/>
        <scheme val="minor"/>
      </rPr>
      <t xml:space="preserve">1000Ａ
</t>
    </r>
    <r>
      <rPr>
        <b/>
        <sz val="11"/>
        <color theme="1"/>
        <rFont val="游ゴシック"/>
        <family val="3"/>
        <charset val="128"/>
        <scheme val="minor"/>
      </rPr>
      <t>200</t>
    </r>
    <r>
      <rPr>
        <sz val="11"/>
        <color theme="1"/>
        <rFont val="游ゴシック"/>
        <family val="2"/>
        <scheme val="minor"/>
      </rPr>
      <t xml:space="preserve">
ＫＶＡ
イベント盤</t>
    </r>
    <phoneticPr fontId="16"/>
  </si>
  <si>
    <t>2-Ｌ104-11</t>
    <phoneticPr fontId="16"/>
  </si>
  <si>
    <t>2-Ｌ104-12</t>
    <phoneticPr fontId="16"/>
  </si>
  <si>
    <t>2-Ｌ104-13</t>
    <phoneticPr fontId="16"/>
  </si>
  <si>
    <t>2-Ｌ104-21</t>
    <phoneticPr fontId="16"/>
  </si>
  <si>
    <t>2-Ｌ104-22</t>
    <phoneticPr fontId="16"/>
  </si>
  <si>
    <t>2-Ｌ104-23</t>
    <phoneticPr fontId="16"/>
  </si>
  <si>
    <t>2-Ｌ104-31</t>
    <phoneticPr fontId="16"/>
  </si>
  <si>
    <t>2-Ｌ104-32</t>
    <phoneticPr fontId="16"/>
  </si>
  <si>
    <t>2-Ｌ104-33</t>
    <phoneticPr fontId="16"/>
  </si>
  <si>
    <t>2-Ｌ104-41</t>
    <phoneticPr fontId="16"/>
  </si>
  <si>
    <t>2-Ｌ104-42</t>
    <phoneticPr fontId="16"/>
  </si>
  <si>
    <t>2-Ｌ104-43</t>
    <phoneticPr fontId="16"/>
  </si>
  <si>
    <t>2-Ｌ104-51</t>
    <phoneticPr fontId="16"/>
  </si>
  <si>
    <t>2-Ｌ104-52</t>
    <phoneticPr fontId="16"/>
  </si>
  <si>
    <t>2-Ｌ104-53</t>
    <phoneticPr fontId="16"/>
  </si>
  <si>
    <t>Cホール動力</t>
    <rPh sb="4" eb="6">
      <t>ドウリョク</t>
    </rPh>
    <phoneticPr fontId="16"/>
  </si>
  <si>
    <r>
      <rPr>
        <b/>
        <sz val="11"/>
        <color theme="1"/>
        <rFont val="游ゴシック"/>
        <family val="3"/>
        <charset val="128"/>
        <scheme val="minor"/>
      </rPr>
      <t xml:space="preserve">EPS2-3
2A-1
</t>
    </r>
    <r>
      <rPr>
        <sz val="11"/>
        <color theme="1"/>
        <rFont val="游ゴシック"/>
        <family val="2"/>
        <scheme val="minor"/>
      </rPr>
      <t>187.5KVA</t>
    </r>
    <phoneticPr fontId="16"/>
  </si>
  <si>
    <t>2-Ｍ101-11</t>
    <phoneticPr fontId="16"/>
  </si>
  <si>
    <t>2-Ｍ101-12</t>
    <phoneticPr fontId="16"/>
  </si>
  <si>
    <t>P-05</t>
    <phoneticPr fontId="16"/>
  </si>
  <si>
    <t>2-Ｍ101-13</t>
    <phoneticPr fontId="16"/>
  </si>
  <si>
    <t>P-04</t>
    <phoneticPr fontId="16"/>
  </si>
  <si>
    <t>2-Ｍ101-21</t>
    <phoneticPr fontId="16"/>
  </si>
  <si>
    <t>2-Ｍ101-22</t>
    <phoneticPr fontId="16"/>
  </si>
  <si>
    <t>P-95</t>
    <phoneticPr fontId="16"/>
  </si>
  <si>
    <t>2-Ｍ101-23</t>
    <phoneticPr fontId="16"/>
  </si>
  <si>
    <t>P-94</t>
    <phoneticPr fontId="16"/>
  </si>
  <si>
    <t>2-Ｍ101-31</t>
    <phoneticPr fontId="16"/>
  </si>
  <si>
    <t>2-Ｍ101-32</t>
    <phoneticPr fontId="16"/>
  </si>
  <si>
    <t>P-85</t>
    <phoneticPr fontId="16"/>
  </si>
  <si>
    <t>2-Ｍ101-33</t>
    <phoneticPr fontId="16"/>
  </si>
  <si>
    <t>P-84</t>
    <phoneticPr fontId="16"/>
  </si>
  <si>
    <t>2-Ｍ101-41</t>
    <phoneticPr fontId="16"/>
  </si>
  <si>
    <t>2-Ｍ101-42</t>
    <phoneticPr fontId="16"/>
  </si>
  <si>
    <t>2-Ｍ101-43</t>
    <phoneticPr fontId="16"/>
  </si>
  <si>
    <t>2-Ｍ101-51</t>
    <phoneticPr fontId="16"/>
  </si>
  <si>
    <t>2-Ｍ101-52</t>
    <phoneticPr fontId="16"/>
  </si>
  <si>
    <t>2-Ｍ101-53</t>
    <phoneticPr fontId="16"/>
  </si>
  <si>
    <t>2-Ｍ101-61</t>
    <phoneticPr fontId="16"/>
  </si>
  <si>
    <t>2-Ｍ101-62</t>
    <phoneticPr fontId="16"/>
  </si>
  <si>
    <t>2-Ｍ101-63</t>
    <phoneticPr fontId="16"/>
  </si>
  <si>
    <r>
      <rPr>
        <b/>
        <sz val="11"/>
        <color theme="1"/>
        <rFont val="游ゴシック"/>
        <family val="3"/>
        <charset val="128"/>
        <scheme val="minor"/>
      </rPr>
      <t xml:space="preserve">EPS2-2
2B-1
</t>
    </r>
    <r>
      <rPr>
        <sz val="11"/>
        <color theme="1"/>
        <rFont val="游ゴシック"/>
        <family val="2"/>
        <scheme val="minor"/>
      </rPr>
      <t>187.5KVA</t>
    </r>
    <phoneticPr fontId="16"/>
  </si>
  <si>
    <t>2-Ｍ102-11</t>
    <phoneticPr fontId="16"/>
  </si>
  <si>
    <t>2-Ｍ102-12</t>
    <phoneticPr fontId="16"/>
  </si>
  <si>
    <t>2-Ｍ102-13</t>
    <phoneticPr fontId="16"/>
  </si>
  <si>
    <t>2-Ｍ102-21</t>
    <phoneticPr fontId="16"/>
  </si>
  <si>
    <t>2-Ｍ102-22</t>
    <phoneticPr fontId="16"/>
  </si>
  <si>
    <t>2-Ｍ102-23</t>
    <phoneticPr fontId="16"/>
  </si>
  <si>
    <t>2-Ｍ102-31</t>
    <phoneticPr fontId="16"/>
  </si>
  <si>
    <t>2-Ｍ102-32</t>
    <phoneticPr fontId="16"/>
  </si>
  <si>
    <t>2-Ｍ102-33</t>
    <phoneticPr fontId="16"/>
  </si>
  <si>
    <t>2-Ｍ102-41</t>
    <phoneticPr fontId="16"/>
  </si>
  <si>
    <t>2-Ｍ102-42</t>
    <phoneticPr fontId="16"/>
  </si>
  <si>
    <t>2-Ｍ102-43</t>
    <phoneticPr fontId="16"/>
  </si>
  <si>
    <t>2-Ｍ102-51</t>
    <phoneticPr fontId="16"/>
  </si>
  <si>
    <t>2-Ｍ102-52</t>
    <phoneticPr fontId="16"/>
  </si>
  <si>
    <t>2-Ｍ102-53</t>
    <phoneticPr fontId="16"/>
  </si>
  <si>
    <r>
      <rPr>
        <b/>
        <sz val="11"/>
        <color theme="1"/>
        <rFont val="游ゴシック"/>
        <family val="3"/>
        <charset val="128"/>
        <scheme val="minor"/>
      </rPr>
      <t>EPS2-4
2A-2</t>
    </r>
    <r>
      <rPr>
        <sz val="11"/>
        <color theme="1"/>
        <rFont val="游ゴシック"/>
        <family val="2"/>
        <scheme val="minor"/>
      </rPr>
      <t xml:space="preserve">
187.5KV</t>
    </r>
    <phoneticPr fontId="16"/>
  </si>
  <si>
    <t>2-Ｍ103-11</t>
    <phoneticPr fontId="16"/>
  </si>
  <si>
    <t>2-Ｍ103-12</t>
    <phoneticPr fontId="16"/>
  </si>
  <si>
    <t>P-02</t>
    <phoneticPr fontId="16"/>
  </si>
  <si>
    <t>2-Ｍ103-13</t>
    <phoneticPr fontId="16"/>
  </si>
  <si>
    <t>P-03</t>
    <phoneticPr fontId="16"/>
  </si>
  <si>
    <t>2-Ｍ103-21</t>
    <phoneticPr fontId="16"/>
  </si>
  <si>
    <t>2-Ｍ103-22</t>
    <phoneticPr fontId="16"/>
  </si>
  <si>
    <t>P-92</t>
    <phoneticPr fontId="16"/>
  </si>
  <si>
    <t>2-Ｍ103-23</t>
    <phoneticPr fontId="16"/>
  </si>
  <si>
    <t>P-93</t>
    <phoneticPr fontId="16"/>
  </si>
  <si>
    <t>2-Ｍ103-31</t>
    <phoneticPr fontId="16"/>
  </si>
  <si>
    <t>2-Ｍ103-32</t>
    <phoneticPr fontId="16"/>
  </si>
  <si>
    <t>P-82</t>
    <phoneticPr fontId="16"/>
  </si>
  <si>
    <t>2-Ｍ103-33</t>
    <phoneticPr fontId="16"/>
  </si>
  <si>
    <t>P-83</t>
    <phoneticPr fontId="16"/>
  </si>
  <si>
    <t>2-Ｍ103-41</t>
    <phoneticPr fontId="16"/>
  </si>
  <si>
    <t>2-Ｍ103-42</t>
    <phoneticPr fontId="16"/>
  </si>
  <si>
    <t>2-Ｍ103-43</t>
    <phoneticPr fontId="16"/>
  </si>
  <si>
    <t>2-Ｍ103-51</t>
    <phoneticPr fontId="16"/>
  </si>
  <si>
    <t>2-Ｍ103-52</t>
    <phoneticPr fontId="16"/>
  </si>
  <si>
    <t>2-Ｍ103-53</t>
    <phoneticPr fontId="16"/>
  </si>
  <si>
    <t>2-Ｍ103-61</t>
    <phoneticPr fontId="16"/>
  </si>
  <si>
    <t>2-Ｍ103-62</t>
    <phoneticPr fontId="16"/>
  </si>
  <si>
    <t>2-Ｍ103-63</t>
    <phoneticPr fontId="16"/>
  </si>
  <si>
    <r>
      <rPr>
        <b/>
        <sz val="11"/>
        <color theme="1"/>
        <rFont val="游ゴシック"/>
        <family val="3"/>
        <charset val="128"/>
        <scheme val="minor"/>
      </rPr>
      <t xml:space="preserve">EPS2-1
2B-2
</t>
    </r>
    <r>
      <rPr>
        <sz val="11"/>
        <color theme="1"/>
        <rFont val="游ゴシック"/>
        <family val="2"/>
        <scheme val="minor"/>
      </rPr>
      <t>187.5KVA</t>
    </r>
    <phoneticPr fontId="16"/>
  </si>
  <si>
    <t>2-Ｍ104-11</t>
    <phoneticPr fontId="16"/>
  </si>
  <si>
    <t>2-Ｍ104-12</t>
    <phoneticPr fontId="16"/>
  </si>
  <si>
    <t>2-Ｍ104-13</t>
    <phoneticPr fontId="16"/>
  </si>
  <si>
    <t>2-Ｍ104-21</t>
    <phoneticPr fontId="16"/>
  </si>
  <si>
    <t>2-Ｍ104-22</t>
    <phoneticPr fontId="16"/>
  </si>
  <si>
    <t>2-Ｍ104-23</t>
    <phoneticPr fontId="16"/>
  </si>
  <si>
    <t>2-Ｍ104-31</t>
    <phoneticPr fontId="16"/>
  </si>
  <si>
    <t>2-Ｍ104-32</t>
    <phoneticPr fontId="16"/>
  </si>
  <si>
    <t>2-Ｍ104-33</t>
    <phoneticPr fontId="16"/>
  </si>
  <si>
    <t>2-Ｍ104-41</t>
    <phoneticPr fontId="16"/>
  </si>
  <si>
    <t>2-Ｍ104-42</t>
    <phoneticPr fontId="16"/>
  </si>
  <si>
    <t>2-Ｍ104-43</t>
    <phoneticPr fontId="16"/>
  </si>
  <si>
    <t>2-Ｍ104-51</t>
    <phoneticPr fontId="16"/>
  </si>
  <si>
    <t>2-Ｍ104-52</t>
    <phoneticPr fontId="16"/>
  </si>
  <si>
    <t>2-Ｍ104-53</t>
    <phoneticPr fontId="16"/>
  </si>
  <si>
    <t>Dホール電灯</t>
    <phoneticPr fontId="16"/>
  </si>
  <si>
    <r>
      <rPr>
        <b/>
        <sz val="11"/>
        <color theme="1"/>
        <rFont val="游ゴシック"/>
        <family val="3"/>
        <charset val="128"/>
        <scheme val="minor"/>
      </rPr>
      <t>EPS3-3
3A-1</t>
    </r>
    <r>
      <rPr>
        <sz val="11"/>
        <color theme="1"/>
        <rFont val="游ゴシック"/>
        <family val="2"/>
        <scheme val="minor"/>
      </rPr>
      <t xml:space="preserve">
1000Ａ
200ＫＶＡ</t>
    </r>
    <phoneticPr fontId="16"/>
  </si>
  <si>
    <t>2-Ｌ201-11</t>
    <phoneticPr fontId="16"/>
  </si>
  <si>
    <t>2-Ｌ201-12</t>
    <phoneticPr fontId="16"/>
  </si>
  <si>
    <t>2-Ｌ201-13</t>
    <phoneticPr fontId="16"/>
  </si>
  <si>
    <t>2-Ｌ201-21</t>
    <phoneticPr fontId="16"/>
  </si>
  <si>
    <t>2-Ｌ201-22</t>
    <phoneticPr fontId="16"/>
  </si>
  <si>
    <t>2-Ｌ201-23</t>
    <phoneticPr fontId="16"/>
  </si>
  <si>
    <t>2-Ｌ201-31</t>
    <phoneticPr fontId="16"/>
  </si>
  <si>
    <t>2-Ｌ201-32</t>
    <phoneticPr fontId="16"/>
  </si>
  <si>
    <t>2-Ｌ201-33</t>
    <phoneticPr fontId="16"/>
  </si>
  <si>
    <t>2-Ｌ201-41</t>
    <phoneticPr fontId="16"/>
  </si>
  <si>
    <t>2-Ｌ201-42</t>
    <phoneticPr fontId="16"/>
  </si>
  <si>
    <t>2-Ｌ201-43</t>
    <phoneticPr fontId="16"/>
  </si>
  <si>
    <t>2-Ｌ201-51</t>
    <phoneticPr fontId="16"/>
  </si>
  <si>
    <t>2-Ｌ201-52</t>
    <phoneticPr fontId="16"/>
  </si>
  <si>
    <t>2-Ｌ201-53</t>
    <phoneticPr fontId="16"/>
  </si>
  <si>
    <t>2-Ｌ201-61</t>
    <phoneticPr fontId="16"/>
  </si>
  <si>
    <t>2-Ｌ201-62</t>
    <phoneticPr fontId="16"/>
  </si>
  <si>
    <t>2-Ｌ201-63</t>
    <phoneticPr fontId="16"/>
  </si>
  <si>
    <r>
      <rPr>
        <b/>
        <sz val="11"/>
        <color theme="1"/>
        <rFont val="游ゴシック"/>
        <family val="3"/>
        <charset val="128"/>
        <scheme val="minor"/>
      </rPr>
      <t>EPS3-2
3B-1</t>
    </r>
    <r>
      <rPr>
        <sz val="11"/>
        <color theme="1"/>
        <rFont val="游ゴシック"/>
        <family val="2"/>
        <scheme val="minor"/>
      </rPr>
      <t xml:space="preserve">
1000Ａ
200ＫＶＡ</t>
    </r>
    <phoneticPr fontId="16"/>
  </si>
  <si>
    <t>2-Ｌ202-11</t>
    <phoneticPr fontId="16"/>
  </si>
  <si>
    <t>2-Ｌ202-12</t>
    <phoneticPr fontId="16"/>
  </si>
  <si>
    <t>2-Ｌ202-13</t>
    <phoneticPr fontId="16"/>
  </si>
  <si>
    <t>2-Ｌ202-21</t>
    <phoneticPr fontId="16"/>
  </si>
  <si>
    <t>2-Ｌ202-22</t>
    <phoneticPr fontId="16"/>
  </si>
  <si>
    <t>2-Ｌ202-23</t>
    <phoneticPr fontId="16"/>
  </si>
  <si>
    <t>2-Ｌ202-31</t>
    <phoneticPr fontId="16"/>
  </si>
  <si>
    <t>2-Ｌ202-32</t>
    <phoneticPr fontId="16"/>
  </si>
  <si>
    <t>2-Ｌ202-33</t>
    <phoneticPr fontId="16"/>
  </si>
  <si>
    <t>2-Ｌ202-41</t>
    <phoneticPr fontId="16"/>
  </si>
  <si>
    <t>2-Ｌ202-42</t>
    <phoneticPr fontId="16"/>
  </si>
  <si>
    <t>2-Ｌ202-43</t>
    <phoneticPr fontId="16"/>
  </si>
  <si>
    <t>2-Ｌ202-51</t>
    <phoneticPr fontId="16"/>
  </si>
  <si>
    <t>2-Ｌ202-52</t>
    <phoneticPr fontId="16"/>
  </si>
  <si>
    <t>2-Ｌ202-53</t>
    <phoneticPr fontId="16"/>
  </si>
  <si>
    <r>
      <rPr>
        <b/>
        <sz val="11"/>
        <color theme="1"/>
        <rFont val="游ゴシック"/>
        <family val="3"/>
        <charset val="128"/>
        <scheme val="minor"/>
      </rPr>
      <t>EPS3-4
3A-2</t>
    </r>
    <r>
      <rPr>
        <sz val="11"/>
        <color theme="1"/>
        <rFont val="游ゴシック"/>
        <family val="2"/>
        <scheme val="minor"/>
      </rPr>
      <t xml:space="preserve">
1000Ａ
200ＫＶＡ</t>
    </r>
    <phoneticPr fontId="16"/>
  </si>
  <si>
    <t>2-Ｌ203-11</t>
    <phoneticPr fontId="16"/>
  </si>
  <si>
    <t>2-Ｌ203-12</t>
    <phoneticPr fontId="16"/>
  </si>
  <si>
    <t>2-Ｌ203-13</t>
    <phoneticPr fontId="16"/>
  </si>
  <si>
    <t>2-Ｌ203-21</t>
    <phoneticPr fontId="16"/>
  </si>
  <si>
    <t>2-Ｌ203-22</t>
    <phoneticPr fontId="16"/>
  </si>
  <si>
    <t>2-Ｌ203-23</t>
    <phoneticPr fontId="16"/>
  </si>
  <si>
    <t>2-Ｌ203-31</t>
    <phoneticPr fontId="16"/>
  </si>
  <si>
    <t>2-Ｌ203-32</t>
    <phoneticPr fontId="16"/>
  </si>
  <si>
    <t>2-Ｌ203-33</t>
    <phoneticPr fontId="16"/>
  </si>
  <si>
    <t>2-Ｌ203-41</t>
    <phoneticPr fontId="16"/>
  </si>
  <si>
    <t>2-Ｌ203-42</t>
    <phoneticPr fontId="16"/>
  </si>
  <si>
    <t>2-Ｌ203-43</t>
    <phoneticPr fontId="16"/>
  </si>
  <si>
    <t>2-Ｌ203-51</t>
    <phoneticPr fontId="16"/>
  </si>
  <si>
    <t>2-Ｌ203-52</t>
    <phoneticPr fontId="16"/>
  </si>
  <si>
    <t>2-Ｌ203-53</t>
    <phoneticPr fontId="16"/>
  </si>
  <si>
    <t>2-Ｌ203-61</t>
    <phoneticPr fontId="16"/>
  </si>
  <si>
    <t>2-Ｌ203-62</t>
    <phoneticPr fontId="16"/>
  </si>
  <si>
    <t>2-Ｌ203-63</t>
    <phoneticPr fontId="16"/>
  </si>
  <si>
    <r>
      <rPr>
        <b/>
        <sz val="11"/>
        <color theme="1"/>
        <rFont val="游ゴシック"/>
        <family val="3"/>
        <charset val="128"/>
        <scheme val="minor"/>
      </rPr>
      <t xml:space="preserve">EPS3-1
3B-2
</t>
    </r>
    <r>
      <rPr>
        <sz val="11"/>
        <color theme="1"/>
        <rFont val="游ゴシック"/>
        <family val="2"/>
        <scheme val="minor"/>
      </rPr>
      <t>1000Ａ
200ＫＶＡ</t>
    </r>
    <phoneticPr fontId="16"/>
  </si>
  <si>
    <t>2-Ｌ204-11</t>
    <phoneticPr fontId="16"/>
  </si>
  <si>
    <t>2-Ｌ204-12</t>
    <phoneticPr fontId="16"/>
  </si>
  <si>
    <t>2-Ｌ204-13</t>
    <phoneticPr fontId="16"/>
  </si>
  <si>
    <t>2-Ｌ204-21</t>
    <phoneticPr fontId="16"/>
  </si>
  <si>
    <t>2-Ｌ204-22</t>
    <phoneticPr fontId="16"/>
  </si>
  <si>
    <t>2-Ｌ204-23</t>
    <phoneticPr fontId="16"/>
  </si>
  <si>
    <t>2-Ｌ204-31</t>
    <phoneticPr fontId="16"/>
  </si>
  <si>
    <t>2-Ｌ204-32</t>
    <phoneticPr fontId="16"/>
  </si>
  <si>
    <t>2-Ｌ204-33</t>
    <phoneticPr fontId="16"/>
  </si>
  <si>
    <t>2-Ｌ204-41</t>
    <phoneticPr fontId="16"/>
  </si>
  <si>
    <t>2-Ｌ204-42</t>
    <phoneticPr fontId="16"/>
  </si>
  <si>
    <t>2-Ｌ204-43</t>
    <phoneticPr fontId="16"/>
  </si>
  <si>
    <t>2-Ｌ204-51</t>
    <phoneticPr fontId="16"/>
  </si>
  <si>
    <t>2-Ｌ204-52</t>
    <phoneticPr fontId="16"/>
  </si>
  <si>
    <t>2-Ｌ204-53</t>
    <phoneticPr fontId="16"/>
  </si>
  <si>
    <t>Dホール動力</t>
    <rPh sb="4" eb="6">
      <t>ドウリョク</t>
    </rPh>
    <phoneticPr fontId="16"/>
  </si>
  <si>
    <r>
      <rPr>
        <b/>
        <sz val="11"/>
        <color theme="1"/>
        <rFont val="游ゴシック"/>
        <family val="3"/>
        <charset val="128"/>
        <scheme val="minor"/>
      </rPr>
      <t xml:space="preserve">EPS3-3
3A-1
</t>
    </r>
    <r>
      <rPr>
        <sz val="11"/>
        <color theme="1"/>
        <rFont val="游ゴシック"/>
        <family val="2"/>
        <scheme val="minor"/>
      </rPr>
      <t>187.5KVA</t>
    </r>
    <phoneticPr fontId="16"/>
  </si>
  <si>
    <t>2-Ｍ105-11</t>
    <phoneticPr fontId="16"/>
  </si>
  <si>
    <t>2-Ｍ105-12</t>
    <phoneticPr fontId="16"/>
  </si>
  <si>
    <t>2-Ｍ105-13</t>
    <phoneticPr fontId="16"/>
  </si>
  <si>
    <t>2-Ｍ105-21</t>
    <phoneticPr fontId="16"/>
  </si>
  <si>
    <t>2-Ｍ105-22</t>
    <phoneticPr fontId="16"/>
  </si>
  <si>
    <t>2-Ｍ105-23</t>
    <phoneticPr fontId="16"/>
  </si>
  <si>
    <t>2-Ｍ105-31</t>
    <phoneticPr fontId="16"/>
  </si>
  <si>
    <t>2-Ｍ105-32</t>
    <phoneticPr fontId="16"/>
  </si>
  <si>
    <t>2-Ｍ105-33</t>
    <phoneticPr fontId="16"/>
  </si>
  <si>
    <t>2-Ｍ105-41</t>
    <phoneticPr fontId="16"/>
  </si>
  <si>
    <t>2-Ｍ105-42</t>
    <phoneticPr fontId="16"/>
  </si>
  <si>
    <t>2-Ｍ105-43</t>
    <phoneticPr fontId="16"/>
  </si>
  <si>
    <t>2-Ｍ105-51</t>
    <phoneticPr fontId="16"/>
  </si>
  <si>
    <t>2-Ｍ105-52</t>
    <phoneticPr fontId="16"/>
  </si>
  <si>
    <t>2-Ｍ105-53</t>
    <phoneticPr fontId="16"/>
  </si>
  <si>
    <t>2-Ｍ105-61</t>
    <phoneticPr fontId="16"/>
  </si>
  <si>
    <t>2-Ｍ105-62</t>
    <phoneticPr fontId="16"/>
  </si>
  <si>
    <t>2-Ｍ105-63</t>
    <phoneticPr fontId="16"/>
  </si>
  <si>
    <r>
      <rPr>
        <b/>
        <sz val="11"/>
        <color theme="1"/>
        <rFont val="游ゴシック"/>
        <family val="3"/>
        <charset val="128"/>
        <scheme val="minor"/>
      </rPr>
      <t xml:space="preserve">EPS3-2
3B-1
</t>
    </r>
    <r>
      <rPr>
        <sz val="11"/>
        <color theme="1"/>
        <rFont val="游ゴシック"/>
        <family val="2"/>
        <scheme val="minor"/>
      </rPr>
      <t>187.5KVA</t>
    </r>
    <phoneticPr fontId="16"/>
  </si>
  <si>
    <t>2-Ｍ106-11</t>
    <phoneticPr fontId="16"/>
  </si>
  <si>
    <t>2-Ｍ106-12</t>
    <phoneticPr fontId="16"/>
  </si>
  <si>
    <t>2-Ｍ106-13</t>
    <phoneticPr fontId="16"/>
  </si>
  <si>
    <t>2-Ｍ106-21</t>
    <phoneticPr fontId="16"/>
  </si>
  <si>
    <t>2-Ｍ106-22</t>
    <phoneticPr fontId="16"/>
  </si>
  <si>
    <t>2-Ｍ106-23</t>
    <phoneticPr fontId="16"/>
  </si>
  <si>
    <t>2-Ｍ106-31</t>
    <phoneticPr fontId="16"/>
  </si>
  <si>
    <t>2-Ｍ106-32</t>
    <phoneticPr fontId="16"/>
  </si>
  <si>
    <t>2-Ｍ106-33</t>
    <phoneticPr fontId="16"/>
  </si>
  <si>
    <t>2-Ｍ106-41</t>
    <phoneticPr fontId="16"/>
  </si>
  <si>
    <t>2-Ｍ106-42</t>
    <phoneticPr fontId="16"/>
  </si>
  <si>
    <t>2-Ｍ106-43</t>
    <phoneticPr fontId="16"/>
  </si>
  <si>
    <t>2-Ｍ106-51</t>
    <phoneticPr fontId="16"/>
  </si>
  <si>
    <t>2-Ｍ106-52</t>
    <phoneticPr fontId="16"/>
  </si>
  <si>
    <t>2-Ｍ106-53</t>
    <phoneticPr fontId="16"/>
  </si>
  <si>
    <r>
      <rPr>
        <b/>
        <sz val="11"/>
        <color theme="1"/>
        <rFont val="游ゴシック"/>
        <family val="3"/>
        <charset val="128"/>
        <scheme val="minor"/>
      </rPr>
      <t>EPS3-4
3A-2</t>
    </r>
    <r>
      <rPr>
        <sz val="11"/>
        <color theme="1"/>
        <rFont val="游ゴシック"/>
        <family val="2"/>
        <scheme val="minor"/>
      </rPr>
      <t xml:space="preserve">
187.5KV</t>
    </r>
    <phoneticPr fontId="16"/>
  </si>
  <si>
    <t>2-Ｍ107-11</t>
    <phoneticPr fontId="16"/>
  </si>
  <si>
    <t>2-Ｍ107-12</t>
    <phoneticPr fontId="16"/>
  </si>
  <si>
    <t>2-Ｍ107-13</t>
    <phoneticPr fontId="16"/>
  </si>
  <si>
    <t>2-Ｍ107-21</t>
    <phoneticPr fontId="16"/>
  </si>
  <si>
    <t>2-Ｍ107-22</t>
    <phoneticPr fontId="16"/>
  </si>
  <si>
    <t>2-Ｍ107-23</t>
    <phoneticPr fontId="16"/>
  </si>
  <si>
    <t>2-Ｍ107-31</t>
    <phoneticPr fontId="16"/>
  </si>
  <si>
    <t>2-Ｍ107-32</t>
    <phoneticPr fontId="16"/>
  </si>
  <si>
    <t>2-Ｍ107-33</t>
    <phoneticPr fontId="16"/>
  </si>
  <si>
    <t>2-Ｍ107-41</t>
    <phoneticPr fontId="16"/>
  </si>
  <si>
    <t>2-Ｍ108742</t>
    <phoneticPr fontId="16"/>
  </si>
  <si>
    <t>2-Ｍ107-43</t>
    <phoneticPr fontId="16"/>
  </si>
  <si>
    <t>2-Ｍ107-51</t>
    <phoneticPr fontId="16"/>
  </si>
  <si>
    <t>2-Ｍ107-52</t>
    <phoneticPr fontId="16"/>
  </si>
  <si>
    <t>2-Ｍ107-53</t>
    <phoneticPr fontId="16"/>
  </si>
  <si>
    <t>2-Ｍ107-61</t>
    <phoneticPr fontId="16"/>
  </si>
  <si>
    <t>2-Ｍ107-62</t>
    <phoneticPr fontId="16"/>
  </si>
  <si>
    <t>2-Ｍ107-63</t>
    <phoneticPr fontId="16"/>
  </si>
  <si>
    <r>
      <rPr>
        <b/>
        <sz val="11"/>
        <color theme="1"/>
        <rFont val="游ゴシック"/>
        <family val="3"/>
        <charset val="128"/>
        <scheme val="minor"/>
      </rPr>
      <t xml:space="preserve">EPS3-1
3B-2
</t>
    </r>
    <r>
      <rPr>
        <sz val="11"/>
        <color theme="1"/>
        <rFont val="游ゴシック"/>
        <family val="2"/>
        <scheme val="minor"/>
      </rPr>
      <t>187.5KVA</t>
    </r>
    <phoneticPr fontId="16"/>
  </si>
  <si>
    <t>2-Ｍ108-11</t>
    <phoneticPr fontId="16"/>
  </si>
  <si>
    <t>2-Ｍ108-12</t>
    <phoneticPr fontId="16"/>
  </si>
  <si>
    <t>2-Ｍ108-13</t>
    <phoneticPr fontId="16"/>
  </si>
  <si>
    <t>2-Ｍ108-21</t>
    <phoneticPr fontId="16"/>
  </si>
  <si>
    <t>2-Ｍ108-22</t>
    <phoneticPr fontId="16"/>
  </si>
  <si>
    <t>2-Ｍ108-23</t>
    <phoneticPr fontId="16"/>
  </si>
  <si>
    <t>2-Ｍ108-31</t>
    <phoneticPr fontId="16"/>
  </si>
  <si>
    <t>2-Ｍ108-32</t>
    <phoneticPr fontId="16"/>
  </si>
  <si>
    <t>2-Ｍ108-33</t>
    <phoneticPr fontId="16"/>
  </si>
  <si>
    <t>2-Ｍ108-41</t>
    <phoneticPr fontId="16"/>
  </si>
  <si>
    <t>2-Ｍ108-42</t>
    <phoneticPr fontId="16"/>
  </si>
  <si>
    <t>2-Ｍ108-43</t>
    <phoneticPr fontId="16"/>
  </si>
  <si>
    <t>2-Ｍ108-51</t>
    <phoneticPr fontId="16"/>
  </si>
  <si>
    <t>2-Ｍ108-52</t>
    <phoneticPr fontId="16"/>
  </si>
  <si>
    <t>2-Ｍ108-53</t>
    <phoneticPr fontId="16"/>
  </si>
  <si>
    <t>Eホール電灯</t>
    <rPh sb="4" eb="6">
      <t>デントウ</t>
    </rPh>
    <phoneticPr fontId="16"/>
  </si>
  <si>
    <r>
      <rPr>
        <b/>
        <sz val="11"/>
        <rFont val="游ゴシック"/>
        <family val="3"/>
        <charset val="128"/>
        <scheme val="minor"/>
      </rPr>
      <t>EPS4-3
4A-1</t>
    </r>
    <r>
      <rPr>
        <sz val="11"/>
        <color theme="1"/>
        <rFont val="游ゴシック"/>
        <family val="2"/>
        <scheme val="minor"/>
      </rPr>
      <t xml:space="preserve">
1000A
162.5
KVA
イベント盤
</t>
    </r>
    <rPh sb="36" eb="37">
      <t>バン</t>
    </rPh>
    <phoneticPr fontId="16"/>
  </si>
  <si>
    <t>3-Ｌ101-11</t>
    <phoneticPr fontId="16"/>
  </si>
  <si>
    <t>3-Ｌ101-12</t>
    <phoneticPr fontId="16"/>
  </si>
  <si>
    <t>3-Ｌ101-13</t>
    <phoneticPr fontId="16"/>
  </si>
  <si>
    <t>3-Ｌ101-21</t>
    <phoneticPr fontId="16"/>
  </si>
  <si>
    <t>3-Ｌ101-22</t>
    <phoneticPr fontId="16"/>
  </si>
  <si>
    <t>3-Ｌ101-23</t>
    <phoneticPr fontId="16"/>
  </si>
  <si>
    <t>3-Ｌ101-31</t>
    <phoneticPr fontId="16"/>
  </si>
  <si>
    <t>3-Ｌ101-32</t>
    <phoneticPr fontId="16"/>
  </si>
  <si>
    <t>3-Ｌ101-33</t>
    <phoneticPr fontId="16"/>
  </si>
  <si>
    <t>3-Ｌ101-41</t>
    <phoneticPr fontId="16"/>
  </si>
  <si>
    <t>3-Ｌ101-42</t>
    <phoneticPr fontId="16"/>
  </si>
  <si>
    <t>3-Ｌ101-43</t>
    <phoneticPr fontId="16"/>
  </si>
  <si>
    <t>3-Ｌ101-51</t>
    <phoneticPr fontId="16"/>
  </si>
  <si>
    <t>3-Ｌ101-52</t>
    <phoneticPr fontId="16"/>
  </si>
  <si>
    <t>3-Ｌ101-53</t>
    <phoneticPr fontId="16"/>
  </si>
  <si>
    <t>3-Ｌ101-61</t>
    <phoneticPr fontId="16"/>
  </si>
  <si>
    <t>3-Ｌ101-62</t>
    <phoneticPr fontId="16"/>
  </si>
  <si>
    <t>3-Ｌ101-63</t>
    <phoneticPr fontId="16"/>
  </si>
  <si>
    <r>
      <rPr>
        <b/>
        <sz val="11"/>
        <rFont val="游ゴシック"/>
        <family val="3"/>
        <charset val="128"/>
        <scheme val="minor"/>
      </rPr>
      <t>EPS4-2
4B-1</t>
    </r>
    <r>
      <rPr>
        <sz val="11"/>
        <color theme="1"/>
        <rFont val="游ゴシック"/>
        <family val="2"/>
        <scheme val="minor"/>
      </rPr>
      <t xml:space="preserve">
1000A
162.5
KVA
イベント盤
</t>
    </r>
    <rPh sb="36" eb="37">
      <t>バン</t>
    </rPh>
    <phoneticPr fontId="16"/>
  </si>
  <si>
    <t>3-Ｌ102-11</t>
    <phoneticPr fontId="16"/>
  </si>
  <si>
    <t>3-Ｌ102-12</t>
    <phoneticPr fontId="16"/>
  </si>
  <si>
    <t>3-Ｌ102-13</t>
    <phoneticPr fontId="16"/>
  </si>
  <si>
    <t>3-Ｌ102-21</t>
    <phoneticPr fontId="16"/>
  </si>
  <si>
    <t>3-Ｌ102-22</t>
    <phoneticPr fontId="16"/>
  </si>
  <si>
    <t>3-Ｌ102-23</t>
    <phoneticPr fontId="16"/>
  </si>
  <si>
    <t>3-Ｌ102-31</t>
    <phoneticPr fontId="16"/>
  </si>
  <si>
    <t>3-Ｌ102-32</t>
    <phoneticPr fontId="16"/>
  </si>
  <si>
    <t>3-Ｌ102-33</t>
    <phoneticPr fontId="16"/>
  </si>
  <si>
    <t>3-Ｌ102-41</t>
    <phoneticPr fontId="16"/>
  </si>
  <si>
    <t>3-Ｌ102-42</t>
    <phoneticPr fontId="16"/>
  </si>
  <si>
    <t>3-Ｌ102-43</t>
    <phoneticPr fontId="16"/>
  </si>
  <si>
    <t>3-Ｌ102-51</t>
    <phoneticPr fontId="16"/>
  </si>
  <si>
    <t>3-Ｌ102-52</t>
    <phoneticPr fontId="16"/>
  </si>
  <si>
    <t>3-Ｌ102-53</t>
    <phoneticPr fontId="16"/>
  </si>
  <si>
    <r>
      <rPr>
        <b/>
        <sz val="11"/>
        <rFont val="游ゴシック"/>
        <family val="3"/>
        <charset val="128"/>
        <scheme val="minor"/>
      </rPr>
      <t>EPS4-4
4A-2</t>
    </r>
    <r>
      <rPr>
        <sz val="11"/>
        <color theme="1"/>
        <rFont val="游ゴシック"/>
        <family val="2"/>
        <scheme val="minor"/>
      </rPr>
      <t xml:space="preserve">
1000A
162.5
KVA
イベント盤
</t>
    </r>
    <rPh sb="36" eb="37">
      <t>バン</t>
    </rPh>
    <phoneticPr fontId="16"/>
  </si>
  <si>
    <t>3-Ｌ103-11</t>
    <phoneticPr fontId="16"/>
  </si>
  <si>
    <t>3-Ｌ103-12</t>
    <phoneticPr fontId="16"/>
  </si>
  <si>
    <t>3-Ｌ103-13</t>
    <phoneticPr fontId="16"/>
  </si>
  <si>
    <t>3-Ｌ103-21</t>
    <phoneticPr fontId="16"/>
  </si>
  <si>
    <t>3-Ｌ103-22</t>
    <phoneticPr fontId="16"/>
  </si>
  <si>
    <t>3-Ｌ103-23</t>
    <phoneticPr fontId="16"/>
  </si>
  <si>
    <t>3-Ｌ103-31</t>
    <phoneticPr fontId="16"/>
  </si>
  <si>
    <t>3-Ｌ103-32</t>
    <phoneticPr fontId="16"/>
  </si>
  <si>
    <t>3-Ｌ103-33</t>
    <phoneticPr fontId="16"/>
  </si>
  <si>
    <t>3-Ｌ103-41</t>
    <phoneticPr fontId="16"/>
  </si>
  <si>
    <t>3-Ｌ103-42</t>
    <phoneticPr fontId="16"/>
  </si>
  <si>
    <t>3-Ｌ103-43</t>
    <phoneticPr fontId="16"/>
  </si>
  <si>
    <t>3-Ｌ103-51</t>
    <phoneticPr fontId="16"/>
  </si>
  <si>
    <t>3-Ｌ103-52</t>
    <phoneticPr fontId="16"/>
  </si>
  <si>
    <t>3-Ｌ103-53</t>
    <phoneticPr fontId="16"/>
  </si>
  <si>
    <t>3-Ｌ103-61</t>
    <phoneticPr fontId="16"/>
  </si>
  <si>
    <t>3-Ｌ103-62</t>
    <phoneticPr fontId="16"/>
  </si>
  <si>
    <t>3-Ｌ103-63</t>
    <phoneticPr fontId="16"/>
  </si>
  <si>
    <r>
      <rPr>
        <b/>
        <sz val="11"/>
        <color theme="1"/>
        <rFont val="游ゴシック"/>
        <family val="3"/>
        <charset val="128"/>
        <scheme val="minor"/>
      </rPr>
      <t>EPS4-1
4B-2</t>
    </r>
    <r>
      <rPr>
        <sz val="11"/>
        <color theme="1"/>
        <rFont val="游ゴシック"/>
        <family val="2"/>
        <scheme val="minor"/>
      </rPr>
      <t xml:space="preserve">
1000A
162.5
KVA
イベント盤
</t>
    </r>
    <rPh sb="36" eb="37">
      <t>バン</t>
    </rPh>
    <phoneticPr fontId="16"/>
  </si>
  <si>
    <t>3-Ｌ104-11</t>
    <phoneticPr fontId="16"/>
  </si>
  <si>
    <t>3-Ｌ104-12</t>
    <phoneticPr fontId="16"/>
  </si>
  <si>
    <t>3-Ｌ104-13</t>
    <phoneticPr fontId="16"/>
  </si>
  <si>
    <t>3-Ｌ104-21</t>
    <phoneticPr fontId="16"/>
  </si>
  <si>
    <t>3-Ｌ104-22</t>
    <phoneticPr fontId="16"/>
  </si>
  <si>
    <t>3-Ｌ104-23</t>
    <phoneticPr fontId="16"/>
  </si>
  <si>
    <t>3-Ｌ104-31</t>
    <phoneticPr fontId="16"/>
  </si>
  <si>
    <t>3-Ｌ104-32</t>
    <phoneticPr fontId="16"/>
  </si>
  <si>
    <t>3-Ｌ104-33</t>
    <phoneticPr fontId="16"/>
  </si>
  <si>
    <t>3-Ｌ104-41</t>
    <phoneticPr fontId="16"/>
  </si>
  <si>
    <t>3-Ｌ104-42</t>
    <phoneticPr fontId="16"/>
  </si>
  <si>
    <t>3-Ｌ104-43</t>
    <phoneticPr fontId="16"/>
  </si>
  <si>
    <t>3-Ｌ104-51</t>
    <phoneticPr fontId="16"/>
  </si>
  <si>
    <t>3-Ｌ104-52</t>
    <phoneticPr fontId="16"/>
  </si>
  <si>
    <t>3-Ｌ104-53</t>
    <phoneticPr fontId="16"/>
  </si>
  <si>
    <t>Eホール動力</t>
    <rPh sb="4" eb="6">
      <t>ドウリョク</t>
    </rPh>
    <phoneticPr fontId="16"/>
  </si>
  <si>
    <t>EPS4-3</t>
    <phoneticPr fontId="16"/>
  </si>
  <si>
    <t>3-Ｍ101-11</t>
    <phoneticPr fontId="16"/>
  </si>
  <si>
    <t>4A-1</t>
    <phoneticPr fontId="16"/>
  </si>
  <si>
    <t>3-Ｍ101-21</t>
    <phoneticPr fontId="16"/>
  </si>
  <si>
    <t>3-Ｍ101-31</t>
    <phoneticPr fontId="16"/>
  </si>
  <si>
    <t>3-Ｍ101-41</t>
    <phoneticPr fontId="16"/>
  </si>
  <si>
    <t>3-Ｍ101-51</t>
    <phoneticPr fontId="16"/>
  </si>
  <si>
    <t>3-Ｍ101-61</t>
    <phoneticPr fontId="16"/>
  </si>
  <si>
    <t>EPS4-2</t>
    <phoneticPr fontId="16"/>
  </si>
  <si>
    <t>3-Ｍ102-11</t>
    <phoneticPr fontId="16"/>
  </si>
  <si>
    <t>4B-1</t>
    <phoneticPr fontId="16"/>
  </si>
  <si>
    <t>3-Ｍ102-21</t>
    <phoneticPr fontId="16"/>
  </si>
  <si>
    <t>3-Ｍ102-31</t>
    <phoneticPr fontId="16"/>
  </si>
  <si>
    <t>3-Ｍ102-41</t>
    <phoneticPr fontId="16"/>
  </si>
  <si>
    <t>3-Ｍ102-51</t>
    <phoneticPr fontId="16"/>
  </si>
  <si>
    <t>62.5ＫＶＡ　　　　　　　　　　　　　　　　　　 荷 設 備 合 計</t>
    <rPh sb="26" eb="27">
      <t>ニ</t>
    </rPh>
    <rPh sb="28" eb="29">
      <t>セツ</t>
    </rPh>
    <rPh sb="30" eb="31">
      <t>ビ</t>
    </rPh>
    <rPh sb="32" eb="33">
      <t>ゴウ</t>
    </rPh>
    <rPh sb="34" eb="35">
      <t>ケイ</t>
    </rPh>
    <phoneticPr fontId="16"/>
  </si>
  <si>
    <t>EPS4-4</t>
    <phoneticPr fontId="16"/>
  </si>
  <si>
    <t>3-Ｍ103-11</t>
    <phoneticPr fontId="16"/>
  </si>
  <si>
    <t>4A-2</t>
    <phoneticPr fontId="16"/>
  </si>
  <si>
    <t>3-Ｍ103-21</t>
    <phoneticPr fontId="16"/>
  </si>
  <si>
    <t>3-Ｍ103-31</t>
    <phoneticPr fontId="16"/>
  </si>
  <si>
    <t>3-Ｍ103-41</t>
    <phoneticPr fontId="16"/>
  </si>
  <si>
    <t>3-Ｍ103-51</t>
    <phoneticPr fontId="16"/>
  </si>
  <si>
    <t>3-Ｍ103-61</t>
    <phoneticPr fontId="16"/>
  </si>
  <si>
    <t>EPS4-1</t>
    <phoneticPr fontId="16"/>
  </si>
  <si>
    <t>3-Ｍ104-11</t>
    <phoneticPr fontId="16"/>
  </si>
  <si>
    <t>4B-2</t>
    <phoneticPr fontId="16"/>
  </si>
  <si>
    <t>3-Ｍ104-21</t>
    <phoneticPr fontId="16"/>
  </si>
  <si>
    <t>3-Ｍ104-31</t>
    <phoneticPr fontId="16"/>
  </si>
  <si>
    <t>3-Ｍ104-41</t>
    <phoneticPr fontId="16"/>
  </si>
  <si>
    <t>3-Ｍ104-51</t>
    <phoneticPr fontId="16"/>
  </si>
  <si>
    <t>Fホール電灯</t>
    <rPh sb="4" eb="6">
      <t>デントウ</t>
    </rPh>
    <phoneticPr fontId="16"/>
  </si>
  <si>
    <r>
      <rPr>
        <b/>
        <sz val="11"/>
        <rFont val="游ゴシック"/>
        <family val="3"/>
        <charset val="128"/>
        <scheme val="minor"/>
      </rPr>
      <t>EPS5-3
5A-1</t>
    </r>
    <r>
      <rPr>
        <sz val="11"/>
        <color theme="1"/>
        <rFont val="游ゴシック"/>
        <family val="2"/>
        <scheme val="minor"/>
      </rPr>
      <t xml:space="preserve">
1000A
162.5
KVA
イベント盤
</t>
    </r>
    <rPh sb="36" eb="37">
      <t>バン</t>
    </rPh>
    <phoneticPr fontId="16"/>
  </si>
  <si>
    <t>3-Ｌ201-11</t>
    <phoneticPr fontId="16"/>
  </si>
  <si>
    <t>3-Ｌ201-12</t>
    <phoneticPr fontId="16"/>
  </si>
  <si>
    <t>3-Ｌ201-13</t>
    <phoneticPr fontId="16"/>
  </si>
  <si>
    <t>3-Ｌ201-21</t>
    <phoneticPr fontId="16"/>
  </si>
  <si>
    <t>3-Ｌ201-22</t>
    <phoneticPr fontId="16"/>
  </si>
  <si>
    <t>3-Ｌ201-23</t>
    <phoneticPr fontId="16"/>
  </si>
  <si>
    <t>3-Ｌ201-31</t>
    <phoneticPr fontId="16"/>
  </si>
  <si>
    <t>3-Ｌ201-32</t>
    <phoneticPr fontId="16"/>
  </si>
  <si>
    <t>3-Ｌ201-33</t>
    <phoneticPr fontId="16"/>
  </si>
  <si>
    <t>3-Ｌ201-41</t>
    <phoneticPr fontId="16"/>
  </si>
  <si>
    <t>3-Ｌ201-42</t>
    <phoneticPr fontId="16"/>
  </si>
  <si>
    <t>3-Ｌ201-43</t>
    <phoneticPr fontId="16"/>
  </si>
  <si>
    <t>3-Ｌ201-51</t>
    <phoneticPr fontId="16"/>
  </si>
  <si>
    <t>3-Ｌ201-52</t>
    <phoneticPr fontId="16"/>
  </si>
  <si>
    <t>3-Ｌ201-53</t>
    <phoneticPr fontId="16"/>
  </si>
  <si>
    <t>3-Ｌ201-61</t>
    <phoneticPr fontId="16"/>
  </si>
  <si>
    <t>3-Ｌ201-62</t>
    <phoneticPr fontId="16"/>
  </si>
  <si>
    <t>3-Ｌ201-63</t>
    <phoneticPr fontId="16"/>
  </si>
  <si>
    <r>
      <rPr>
        <b/>
        <sz val="11"/>
        <rFont val="游ゴシック"/>
        <family val="3"/>
        <charset val="128"/>
        <scheme val="minor"/>
      </rPr>
      <t>EPS5-2
5B-1</t>
    </r>
    <r>
      <rPr>
        <sz val="11"/>
        <color theme="1"/>
        <rFont val="游ゴシック"/>
        <family val="2"/>
        <scheme val="minor"/>
      </rPr>
      <t xml:space="preserve">
1000A
162.5
KVA
イベント盤
</t>
    </r>
    <rPh sb="36" eb="37">
      <t>バン</t>
    </rPh>
    <phoneticPr fontId="16"/>
  </si>
  <si>
    <t>3-Ｌ202-11</t>
    <phoneticPr fontId="16"/>
  </si>
  <si>
    <t>3-Ｌ202-12</t>
    <phoneticPr fontId="16"/>
  </si>
  <si>
    <t>3-Ｌ202-13</t>
    <phoneticPr fontId="16"/>
  </si>
  <si>
    <t>3-Ｌ202-21</t>
    <phoneticPr fontId="16"/>
  </si>
  <si>
    <t>3-Ｌ202-22</t>
    <phoneticPr fontId="16"/>
  </si>
  <si>
    <t>3-Ｌ202-23</t>
    <phoneticPr fontId="16"/>
  </si>
  <si>
    <t>3-Ｌ202-31</t>
    <phoneticPr fontId="16"/>
  </si>
  <si>
    <t>3-Ｌ202-32</t>
    <phoneticPr fontId="16"/>
  </si>
  <si>
    <t>3-Ｌ202-33</t>
    <phoneticPr fontId="16"/>
  </si>
  <si>
    <t>3-Ｌ202-41</t>
    <phoneticPr fontId="16"/>
  </si>
  <si>
    <t>3-Ｌ202-42</t>
    <phoneticPr fontId="16"/>
  </si>
  <si>
    <t>3-Ｌ202-43</t>
    <phoneticPr fontId="16"/>
  </si>
  <si>
    <t>3-Ｌ202-51</t>
    <phoneticPr fontId="16"/>
  </si>
  <si>
    <t>3-Ｌ202-52</t>
    <phoneticPr fontId="16"/>
  </si>
  <si>
    <t>3-Ｌ202-53</t>
    <phoneticPr fontId="16"/>
  </si>
  <si>
    <r>
      <rPr>
        <b/>
        <sz val="11"/>
        <rFont val="游ゴシック"/>
        <family val="3"/>
        <charset val="128"/>
        <scheme val="minor"/>
      </rPr>
      <t>EPS5-4
5A-2</t>
    </r>
    <r>
      <rPr>
        <sz val="11"/>
        <color theme="1"/>
        <rFont val="游ゴシック"/>
        <family val="2"/>
        <scheme val="minor"/>
      </rPr>
      <t xml:space="preserve">
1000A
162.5
KVA
イベント盤
</t>
    </r>
    <rPh sb="36" eb="37">
      <t>バン</t>
    </rPh>
    <phoneticPr fontId="16"/>
  </si>
  <si>
    <t>3-Ｌ203-11</t>
    <phoneticPr fontId="16"/>
  </si>
  <si>
    <t>3-Ｌ203-12</t>
    <phoneticPr fontId="16"/>
  </si>
  <si>
    <t>3-Ｌ203-13</t>
    <phoneticPr fontId="16"/>
  </si>
  <si>
    <t>3-Ｌ203-21</t>
    <phoneticPr fontId="16"/>
  </si>
  <si>
    <t>3-Ｌ203-22</t>
    <phoneticPr fontId="16"/>
  </si>
  <si>
    <t>3-Ｌ203-23</t>
    <phoneticPr fontId="16"/>
  </si>
  <si>
    <t>3-Ｌ203-31</t>
    <phoneticPr fontId="16"/>
  </si>
  <si>
    <t>3-Ｌ203-32</t>
    <phoneticPr fontId="16"/>
  </si>
  <si>
    <t>3-Ｌ203-33</t>
    <phoneticPr fontId="16"/>
  </si>
  <si>
    <t>3-Ｌ203-41</t>
    <phoneticPr fontId="16"/>
  </si>
  <si>
    <t>3-Ｌ203-42</t>
    <phoneticPr fontId="16"/>
  </si>
  <si>
    <t>3-Ｌ203-43</t>
    <phoneticPr fontId="16"/>
  </si>
  <si>
    <t>3-Ｌ203-51</t>
    <phoneticPr fontId="16"/>
  </si>
  <si>
    <t>3-Ｌ203-52</t>
    <phoneticPr fontId="16"/>
  </si>
  <si>
    <t>3-Ｌ203-53</t>
    <phoneticPr fontId="16"/>
  </si>
  <si>
    <t>3-Ｌ203-61</t>
    <phoneticPr fontId="16"/>
  </si>
  <si>
    <t>3-Ｌ203-62</t>
    <phoneticPr fontId="16"/>
  </si>
  <si>
    <t>3-Ｌ203-63</t>
    <phoneticPr fontId="16"/>
  </si>
  <si>
    <r>
      <rPr>
        <b/>
        <sz val="11"/>
        <color theme="1"/>
        <rFont val="游ゴシック"/>
        <family val="3"/>
        <charset val="128"/>
        <scheme val="minor"/>
      </rPr>
      <t>EPS5-1
5B-2</t>
    </r>
    <r>
      <rPr>
        <sz val="11"/>
        <color theme="1"/>
        <rFont val="游ゴシック"/>
        <family val="2"/>
        <scheme val="minor"/>
      </rPr>
      <t xml:space="preserve">
1000A
162.5
KVA
イベント盤
</t>
    </r>
    <rPh sb="36" eb="37">
      <t>バン</t>
    </rPh>
    <phoneticPr fontId="16"/>
  </si>
  <si>
    <t>3-Ｌ204-11</t>
    <phoneticPr fontId="16"/>
  </si>
  <si>
    <t>3-Ｌ204-12</t>
    <phoneticPr fontId="16"/>
  </si>
  <si>
    <t>3-Ｌ204-13</t>
    <phoneticPr fontId="16"/>
  </si>
  <si>
    <t>3-Ｌ204-21</t>
    <phoneticPr fontId="16"/>
  </si>
  <si>
    <t>3-Ｌ204-22</t>
    <phoneticPr fontId="16"/>
  </si>
  <si>
    <t>3-Ｌ204-23</t>
    <phoneticPr fontId="16"/>
  </si>
  <si>
    <t>3-Ｌ204-31</t>
    <phoneticPr fontId="16"/>
  </si>
  <si>
    <t>3-Ｌ204-32</t>
    <phoneticPr fontId="16"/>
  </si>
  <si>
    <t>3-Ｌ204-33</t>
    <phoneticPr fontId="16"/>
  </si>
  <si>
    <t>3-Ｌ204-41</t>
    <phoneticPr fontId="16"/>
  </si>
  <si>
    <t>3-Ｌ204-42</t>
    <phoneticPr fontId="16"/>
  </si>
  <si>
    <t>3-Ｌ204-43</t>
    <phoneticPr fontId="16"/>
  </si>
  <si>
    <t>3-Ｌ204-51</t>
    <phoneticPr fontId="16"/>
  </si>
  <si>
    <t>3-Ｌ204-52</t>
    <phoneticPr fontId="16"/>
  </si>
  <si>
    <t>3-Ｌ204-53</t>
    <phoneticPr fontId="16"/>
  </si>
  <si>
    <t>Fホール動力</t>
    <rPh sb="4" eb="6">
      <t>ドウリョク</t>
    </rPh>
    <phoneticPr fontId="16"/>
  </si>
  <si>
    <t>EPS5-3</t>
    <phoneticPr fontId="16"/>
  </si>
  <si>
    <t>3-Ｍ105-11</t>
    <phoneticPr fontId="16"/>
  </si>
  <si>
    <t>5A-1</t>
    <phoneticPr fontId="16"/>
  </si>
  <si>
    <t>3-Ｍ105-21</t>
    <phoneticPr fontId="16"/>
  </si>
  <si>
    <t>3-Ｍ105-31</t>
    <phoneticPr fontId="16"/>
  </si>
  <si>
    <t>3-Ｍ105-41</t>
    <phoneticPr fontId="16"/>
  </si>
  <si>
    <t>3-Ｍ105-51</t>
    <phoneticPr fontId="16"/>
  </si>
  <si>
    <t>3-Ｍ105-61</t>
    <phoneticPr fontId="16"/>
  </si>
  <si>
    <t>EPS5-2</t>
    <phoneticPr fontId="16"/>
  </si>
  <si>
    <t>3-Ｍ106-11</t>
    <phoneticPr fontId="16"/>
  </si>
  <si>
    <t>5B-1</t>
    <phoneticPr fontId="16"/>
  </si>
  <si>
    <t>3-Ｍ106-21</t>
    <phoneticPr fontId="16"/>
  </si>
  <si>
    <t>3-Ｍ106-31</t>
    <phoneticPr fontId="16"/>
  </si>
  <si>
    <t>3-Ｍ106-41</t>
    <phoneticPr fontId="16"/>
  </si>
  <si>
    <t>3-Ｍ106-51</t>
    <phoneticPr fontId="16"/>
  </si>
  <si>
    <t>EPS5-4</t>
    <phoneticPr fontId="16"/>
  </si>
  <si>
    <t>3-Ｍ107-11</t>
    <phoneticPr fontId="16"/>
  </si>
  <si>
    <t>5A-2</t>
    <phoneticPr fontId="16"/>
  </si>
  <si>
    <t>3-Ｍ107-21</t>
    <phoneticPr fontId="16"/>
  </si>
  <si>
    <t>3-Ｍ107-31</t>
    <phoneticPr fontId="16"/>
  </si>
  <si>
    <t>3-Ｍ107-41</t>
    <phoneticPr fontId="16"/>
  </si>
  <si>
    <t>3-Ｍ107-51</t>
    <phoneticPr fontId="16"/>
  </si>
  <si>
    <t>3-Ｍ107-61</t>
    <phoneticPr fontId="16"/>
  </si>
  <si>
    <t>EPS5-1</t>
    <phoneticPr fontId="16"/>
  </si>
  <si>
    <t>3-Ｍ108-11</t>
    <phoneticPr fontId="16"/>
  </si>
  <si>
    <t>5B-2</t>
    <phoneticPr fontId="16"/>
  </si>
  <si>
    <t>3-Ｍ108-21</t>
    <phoneticPr fontId="16"/>
  </si>
  <si>
    <t>3-Ｍ108-31</t>
    <phoneticPr fontId="16"/>
  </si>
  <si>
    <t>3-Ｍ108-41</t>
    <phoneticPr fontId="16"/>
  </si>
  <si>
    <t>3-Ｍ108-51</t>
    <phoneticPr fontId="16"/>
  </si>
  <si>
    <t>Ａホール電灯</t>
    <rPh sb="4" eb="6">
      <t>デントウ</t>
    </rPh>
    <phoneticPr fontId="16"/>
  </si>
  <si>
    <r>
      <rPr>
        <b/>
        <sz val="11"/>
        <rFont val="游ゴシック"/>
        <family val="3"/>
        <charset val="128"/>
        <scheme val="minor"/>
      </rPr>
      <t>EPS6-2
6Ｃ-1</t>
    </r>
    <r>
      <rPr>
        <sz val="11"/>
        <rFont val="游ゴシック"/>
        <family val="3"/>
        <charset val="128"/>
        <scheme val="minor"/>
      </rPr>
      <t xml:space="preserve">
1000Ａ
</t>
    </r>
    <r>
      <rPr>
        <b/>
        <sz val="11"/>
        <rFont val="游ゴシック"/>
        <family val="3"/>
        <charset val="128"/>
        <scheme val="minor"/>
      </rPr>
      <t>200ＫＶＡ</t>
    </r>
    <phoneticPr fontId="16"/>
  </si>
  <si>
    <t>4-Ｌ101-11</t>
    <phoneticPr fontId="16"/>
  </si>
  <si>
    <t>4-Ｌ101-12</t>
  </si>
  <si>
    <t>4-Ｌ101-13</t>
  </si>
  <si>
    <t>L-73</t>
  </si>
  <si>
    <t>4-Ｌ101-14</t>
    <phoneticPr fontId="16"/>
  </si>
  <si>
    <t>L-74</t>
  </si>
  <si>
    <t>4-Ｌ101-21</t>
    <phoneticPr fontId="16"/>
  </si>
  <si>
    <t>100/200Ｖ</t>
    <phoneticPr fontId="16"/>
  </si>
  <si>
    <t>4-Ｌ101-22</t>
  </si>
  <si>
    <t>4-Ｌ101-23</t>
  </si>
  <si>
    <t>L-63</t>
  </si>
  <si>
    <t>4-Ｌ101-24</t>
  </si>
  <si>
    <t>L-64</t>
  </si>
  <si>
    <t>4-Ｌ101-31</t>
    <phoneticPr fontId="16"/>
  </si>
  <si>
    <t>4-Ｌ101-32</t>
  </si>
  <si>
    <t>L-52</t>
  </si>
  <si>
    <t>4-Ｌ101-33</t>
  </si>
  <si>
    <t>L-53</t>
  </si>
  <si>
    <t>4-Ｌ101-34</t>
  </si>
  <si>
    <t>L-54</t>
  </si>
  <si>
    <t>4-Ｌ101-41</t>
    <phoneticPr fontId="16"/>
  </si>
  <si>
    <t>4-Ｌ101-42</t>
  </si>
  <si>
    <t>4-Ｌ101-43</t>
  </si>
  <si>
    <t>L-43</t>
  </si>
  <si>
    <t>4-Ｌ101-44</t>
  </si>
  <si>
    <t>L-44</t>
  </si>
  <si>
    <r>
      <rPr>
        <b/>
        <sz val="11"/>
        <rFont val="游ゴシック"/>
        <family val="3"/>
        <charset val="128"/>
        <scheme val="minor"/>
      </rPr>
      <t>EPS6-1
6Ｃ-2</t>
    </r>
    <r>
      <rPr>
        <sz val="11"/>
        <rFont val="游ゴシック"/>
        <family val="3"/>
        <charset val="128"/>
        <scheme val="minor"/>
      </rPr>
      <t xml:space="preserve">
1000Ａ
</t>
    </r>
    <r>
      <rPr>
        <b/>
        <sz val="11"/>
        <rFont val="游ゴシック"/>
        <family val="3"/>
        <charset val="128"/>
        <scheme val="minor"/>
      </rPr>
      <t>200ＫＶＡ</t>
    </r>
    <phoneticPr fontId="16"/>
  </si>
  <si>
    <t>4-Ｌ102-11</t>
    <phoneticPr fontId="16"/>
  </si>
  <si>
    <t>L-78</t>
    <phoneticPr fontId="16"/>
  </si>
  <si>
    <t>4-Ｌ102-12</t>
  </si>
  <si>
    <t>L-77</t>
    <phoneticPr fontId="16"/>
  </si>
  <si>
    <t>4-Ｌ102-13</t>
  </si>
  <si>
    <t>4-Ｌ102-14</t>
  </si>
  <si>
    <t>4-Ｌ102-21</t>
    <phoneticPr fontId="16"/>
  </si>
  <si>
    <t>L-68</t>
    <phoneticPr fontId="16"/>
  </si>
  <si>
    <t>4-Ｌ102-22</t>
  </si>
  <si>
    <t>L-67</t>
    <phoneticPr fontId="16"/>
  </si>
  <si>
    <t>4-Ｌ102-23</t>
  </si>
  <si>
    <t>4-Ｌ102-24</t>
  </si>
  <si>
    <t>4-Ｌ102-31</t>
    <phoneticPr fontId="16"/>
  </si>
  <si>
    <t>L-58</t>
    <phoneticPr fontId="16"/>
  </si>
  <si>
    <t>4-Ｌ102-32</t>
  </si>
  <si>
    <t>L-57</t>
    <phoneticPr fontId="16"/>
  </si>
  <si>
    <t>4-Ｌ102-33</t>
  </si>
  <si>
    <t>4-Ｌ102-34</t>
  </si>
  <si>
    <t>4-Ｌ102-41</t>
    <phoneticPr fontId="16"/>
  </si>
  <si>
    <t>L-48</t>
    <phoneticPr fontId="16"/>
  </si>
  <si>
    <t>4-Ｌ102-42</t>
  </si>
  <si>
    <t>L-47</t>
    <phoneticPr fontId="16"/>
  </si>
  <si>
    <t>4-Ｌ102-43</t>
  </si>
  <si>
    <t>4-Ｌ102-44</t>
  </si>
  <si>
    <r>
      <rPr>
        <b/>
        <sz val="11"/>
        <rFont val="游ゴシック"/>
        <family val="3"/>
        <charset val="128"/>
        <scheme val="minor"/>
      </rPr>
      <t>EPS6-3
6Ｃ-3</t>
    </r>
    <r>
      <rPr>
        <sz val="11"/>
        <rFont val="游ゴシック"/>
        <family val="3"/>
        <charset val="128"/>
        <scheme val="minor"/>
      </rPr>
      <t xml:space="preserve">
1000Ａ
</t>
    </r>
    <r>
      <rPr>
        <b/>
        <sz val="11"/>
        <rFont val="游ゴシック"/>
        <family val="3"/>
        <charset val="128"/>
        <scheme val="minor"/>
      </rPr>
      <t>200ＫＶＡ</t>
    </r>
    <phoneticPr fontId="16"/>
  </si>
  <si>
    <t>4-Ｌ103-11</t>
    <phoneticPr fontId="16"/>
  </si>
  <si>
    <t>4-Ｌ103-12</t>
  </si>
  <si>
    <t>L-2</t>
  </si>
  <si>
    <t>4-Ｌ103-13</t>
  </si>
  <si>
    <t>L-3</t>
  </si>
  <si>
    <t>4-Ｌ103-14</t>
  </si>
  <si>
    <t>L-4</t>
  </si>
  <si>
    <t>4-Ｌ103-21</t>
    <phoneticPr fontId="16"/>
  </si>
  <si>
    <t>4-Ｌ103-22</t>
  </si>
  <si>
    <t>4-Ｌ103-23</t>
  </si>
  <si>
    <t>4-Ｌ103-24</t>
  </si>
  <si>
    <t>4-Ｌ103-31</t>
    <phoneticPr fontId="16"/>
  </si>
  <si>
    <t>4-Ｌ103-32</t>
  </si>
  <si>
    <t>4-Ｌ103-33</t>
  </si>
  <si>
    <t>4-Ｌ103-34</t>
  </si>
  <si>
    <t>4-Ｌ103-41</t>
    <phoneticPr fontId="16"/>
  </si>
  <si>
    <t>4-Ｌ103-42</t>
  </si>
  <si>
    <t>4-Ｌ103-43</t>
  </si>
  <si>
    <t>L-33</t>
  </si>
  <si>
    <t>4-Ｌ103-44</t>
  </si>
  <si>
    <t>L-34</t>
  </si>
  <si>
    <r>
      <rPr>
        <b/>
        <sz val="11"/>
        <rFont val="游ゴシック"/>
        <family val="3"/>
        <charset val="128"/>
        <scheme val="minor"/>
      </rPr>
      <t>EPS6-4
6Ｃ-4</t>
    </r>
    <r>
      <rPr>
        <sz val="11"/>
        <rFont val="游ゴシック"/>
        <family val="3"/>
        <charset val="128"/>
        <scheme val="minor"/>
      </rPr>
      <t xml:space="preserve">
1000Ａ
</t>
    </r>
    <r>
      <rPr>
        <b/>
        <sz val="11"/>
        <rFont val="游ゴシック"/>
        <family val="3"/>
        <charset val="128"/>
        <scheme val="minor"/>
      </rPr>
      <t>200ＫＶＡ</t>
    </r>
    <phoneticPr fontId="16"/>
  </si>
  <si>
    <t>4-Ｌ104-11</t>
    <phoneticPr fontId="16"/>
  </si>
  <si>
    <t>L-8</t>
    <phoneticPr fontId="16"/>
  </si>
  <si>
    <t>4-Ｌ104-12</t>
  </si>
  <si>
    <t>L-7</t>
    <phoneticPr fontId="16"/>
  </si>
  <si>
    <t>4-Ｌ104-13</t>
  </si>
  <si>
    <t>4-Ｌ104-14</t>
  </si>
  <si>
    <t>4-Ｌ104-21</t>
    <phoneticPr fontId="16"/>
  </si>
  <si>
    <t>L-18</t>
    <phoneticPr fontId="16"/>
  </si>
  <si>
    <t>4-Ｌ104-22</t>
  </si>
  <si>
    <t>L-17</t>
    <phoneticPr fontId="16"/>
  </si>
  <si>
    <t>4-Ｌ104-23</t>
  </si>
  <si>
    <t>4-Ｌ104-24</t>
  </si>
  <si>
    <t>4-Ｌ104-31</t>
    <phoneticPr fontId="16"/>
  </si>
  <si>
    <t>L-28</t>
    <phoneticPr fontId="16"/>
  </si>
  <si>
    <t>4-Ｌ104-32</t>
  </si>
  <si>
    <t>L-27</t>
    <phoneticPr fontId="16"/>
  </si>
  <si>
    <t>4-Ｌ104-33</t>
  </si>
  <si>
    <t>4-Ｌ104-34</t>
  </si>
  <si>
    <t>4-Ｌ104-41</t>
    <phoneticPr fontId="16"/>
  </si>
  <si>
    <t>L-38</t>
    <phoneticPr fontId="16"/>
  </si>
  <si>
    <t>4-Ｌ104-42</t>
  </si>
  <si>
    <t>L-37</t>
    <phoneticPr fontId="16"/>
  </si>
  <si>
    <t>4-Ｌ104-43</t>
  </si>
  <si>
    <t>4-Ｌ104-44</t>
  </si>
  <si>
    <t>電気主任技術者</t>
    <rPh sb="0" eb="7">
      <t>デンキシュニンギジュツシャ</t>
    </rPh>
    <phoneticPr fontId="3"/>
  </si>
  <si>
    <t>施工
業者　</t>
    <rPh sb="0" eb="2">
      <t>セコウ</t>
    </rPh>
    <rPh sb="3" eb="5">
      <t>ギョウシャ</t>
    </rPh>
    <phoneticPr fontId="3"/>
  </si>
  <si>
    <r>
      <t xml:space="preserve">絶縁抵抗測定希望日時
</t>
    </r>
    <r>
      <rPr>
        <sz val="9"/>
        <color theme="1"/>
        <rFont val="MS UI Gothic"/>
        <family val="3"/>
        <charset val="128"/>
      </rPr>
      <t>（複数回希望の場合は時間帯を記載）</t>
    </r>
    <rPh sb="6" eb="8">
      <t>キボウ</t>
    </rPh>
    <rPh sb="8" eb="10">
      <t>ニチジ</t>
    </rPh>
    <rPh sb="12" eb="15">
      <t>フクスウカイ</t>
    </rPh>
    <rPh sb="15" eb="17">
      <t>キボウ</t>
    </rPh>
    <rPh sb="18" eb="20">
      <t>バアイ</t>
    </rPh>
    <rPh sb="21" eb="23">
      <t>ジカン</t>
    </rPh>
    <rPh sb="23" eb="24">
      <t>タイ</t>
    </rPh>
    <rPh sb="25" eb="27">
      <t>キサイ</t>
    </rPh>
    <phoneticPr fontId="3"/>
  </si>
  <si>
    <t>GPS・厨房棟屋外仮設電源接続容量・絶縁管理表</t>
    <rPh sb="4" eb="6">
      <t>チュウボウ</t>
    </rPh>
    <rPh sb="6" eb="7">
      <t>トウ</t>
    </rPh>
    <rPh sb="7" eb="9">
      <t>オクガイ</t>
    </rPh>
    <rPh sb="9" eb="11">
      <t>カセツ</t>
    </rPh>
    <rPh sb="11" eb="13">
      <t>デンゲン</t>
    </rPh>
    <rPh sb="13" eb="15">
      <t>セツゾク</t>
    </rPh>
    <rPh sb="15" eb="17">
      <t>ヨウリョウ</t>
    </rPh>
    <rPh sb="18" eb="20">
      <t>ゼツエン</t>
    </rPh>
    <rPh sb="20" eb="22">
      <t>カンリ</t>
    </rPh>
    <rPh sb="22" eb="23">
      <t>ヒョウ</t>
    </rPh>
    <phoneticPr fontId="25"/>
  </si>
  <si>
    <t>提出日</t>
    <rPh sb="0" eb="3">
      <t>テイシュツビ</t>
    </rPh>
    <phoneticPr fontId="25"/>
  </si>
  <si>
    <t>月</t>
    <rPh sb="0" eb="1">
      <t>ツキ</t>
    </rPh>
    <phoneticPr fontId="25"/>
  </si>
  <si>
    <t>日</t>
    <rPh sb="0" eb="1">
      <t>ニチ</t>
    </rPh>
    <phoneticPr fontId="25"/>
  </si>
  <si>
    <t>三相電源</t>
    <rPh sb="0" eb="2">
      <t>サンソウ</t>
    </rPh>
    <rPh sb="2" eb="4">
      <t>デンゲン</t>
    </rPh>
    <phoneticPr fontId="25"/>
  </si>
  <si>
    <t>　　MCB枠のC：盤内コンセント</t>
    <phoneticPr fontId="25"/>
  </si>
  <si>
    <t>催事名</t>
    <rPh sb="0" eb="3">
      <t>サイジメイ</t>
    </rPh>
    <phoneticPr fontId="25"/>
  </si>
  <si>
    <t>高圧盤</t>
    <phoneticPr fontId="25"/>
  </si>
  <si>
    <t>手元盤</t>
    <rPh sb="0" eb="3">
      <t>テモトバン</t>
    </rPh>
    <phoneticPr fontId="25"/>
  </si>
  <si>
    <t>負荷容量〔A〕</t>
    <rPh sb="0" eb="2">
      <t>フカ</t>
    </rPh>
    <rPh sb="2" eb="4">
      <t>ヨウリョウ</t>
    </rPh>
    <phoneticPr fontId="25"/>
  </si>
  <si>
    <t>絶縁抵抗測定値〔MΩ〕</t>
    <phoneticPr fontId="25"/>
  </si>
  <si>
    <t>変台</t>
    <rPh sb="0" eb="2">
      <t>ヘンダイ</t>
    </rPh>
    <phoneticPr fontId="25"/>
  </si>
  <si>
    <t>極数</t>
    <rPh sb="0" eb="2">
      <t>キョクスウ</t>
    </rPh>
    <phoneticPr fontId="25"/>
  </si>
  <si>
    <t>送りMCB</t>
    <rPh sb="0" eb="1">
      <t>オク</t>
    </rPh>
    <phoneticPr fontId="25"/>
  </si>
  <si>
    <t>盤名称</t>
    <rPh sb="0" eb="3">
      <t>バンメイショウ</t>
    </rPh>
    <phoneticPr fontId="25"/>
  </si>
  <si>
    <t>主MCB</t>
    <rPh sb="0" eb="1">
      <t>シュ</t>
    </rPh>
    <phoneticPr fontId="25"/>
  </si>
  <si>
    <t>名称</t>
    <rPh sb="0" eb="2">
      <t>メイショウ</t>
    </rPh>
    <phoneticPr fontId="25"/>
  </si>
  <si>
    <t>MCB</t>
    <phoneticPr fontId="25"/>
  </si>
  <si>
    <t>100ｖ・R</t>
    <phoneticPr fontId="25"/>
  </si>
  <si>
    <t>100V・S</t>
    <phoneticPr fontId="25"/>
  </si>
  <si>
    <t>200V</t>
    <phoneticPr fontId="25"/>
  </si>
  <si>
    <t>R</t>
    <phoneticPr fontId="25"/>
  </si>
  <si>
    <t>S</t>
    <phoneticPr fontId="25"/>
  </si>
  <si>
    <t>T</t>
    <phoneticPr fontId="25"/>
  </si>
  <si>
    <t>R-S</t>
    <phoneticPr fontId="25"/>
  </si>
  <si>
    <t>T-R</t>
    <phoneticPr fontId="25"/>
  </si>
  <si>
    <t>GPS</t>
    <phoneticPr fontId="25"/>
  </si>
  <si>
    <t>三相
200V
50KVA
144A</t>
    <rPh sb="0" eb="2">
      <t>サンソウ</t>
    </rPh>
    <phoneticPr fontId="25"/>
  </si>
  <si>
    <t>動力電源
P-M
3P225A</t>
    <rPh sb="0" eb="2">
      <t>ドウリョク</t>
    </rPh>
    <rPh sb="2" eb="4">
      <t>デンゲン</t>
    </rPh>
    <phoneticPr fontId="25"/>
  </si>
  <si>
    <t>3P
225A</t>
    <phoneticPr fontId="25"/>
  </si>
  <si>
    <t>3P30/50</t>
    <phoneticPr fontId="25"/>
  </si>
  <si>
    <t>動力電源
P-１
3P225A</t>
    <phoneticPr fontId="25"/>
  </si>
  <si>
    <t>単相電源</t>
    <rPh sb="0" eb="2">
      <t>タンソウ</t>
    </rPh>
    <rPh sb="2" eb="4">
      <t>デンゲン</t>
    </rPh>
    <phoneticPr fontId="25"/>
  </si>
  <si>
    <t>N</t>
    <phoneticPr fontId="25"/>
  </si>
  <si>
    <t>R-N</t>
    <phoneticPr fontId="25"/>
  </si>
  <si>
    <t>単相
三線式</t>
    <rPh sb="0" eb="2">
      <t>タンソウ</t>
    </rPh>
    <rPh sb="3" eb="5">
      <t>サンセン</t>
    </rPh>
    <rPh sb="5" eb="6">
      <t>シキ</t>
    </rPh>
    <phoneticPr fontId="25"/>
  </si>
  <si>
    <t>コンセント
幹線
3P100A
16KVA</t>
    <rPh sb="6" eb="8">
      <t>カンセン</t>
    </rPh>
    <phoneticPr fontId="25"/>
  </si>
  <si>
    <t>GPS　LC-1盤</t>
    <phoneticPr fontId="25"/>
  </si>
  <si>
    <t>3P40/50</t>
    <phoneticPr fontId="25"/>
  </si>
  <si>
    <t>コンセント　1</t>
    <phoneticPr fontId="25"/>
  </si>
  <si>
    <t>2P20/50・C</t>
    <phoneticPr fontId="25"/>
  </si>
  <si>
    <t>コンセント　2</t>
  </si>
  <si>
    <t>GPS　LC-2盤</t>
    <phoneticPr fontId="25"/>
  </si>
  <si>
    <t>GPS　LC-3盤</t>
    <phoneticPr fontId="25"/>
  </si>
  <si>
    <t>GPS　LC-4盤</t>
    <phoneticPr fontId="25"/>
  </si>
  <si>
    <t>厨房棟
50KVA
250A</t>
    <phoneticPr fontId="25"/>
  </si>
  <si>
    <t>単相
三線式</t>
    <phoneticPr fontId="25"/>
  </si>
  <si>
    <t>厨房棟屋外　L-1盤</t>
    <rPh sb="0" eb="3">
      <t>チュウボウトウ</t>
    </rPh>
    <rPh sb="3" eb="5">
      <t>オクガイ</t>
    </rPh>
    <phoneticPr fontId="25"/>
  </si>
  <si>
    <t>3P20/50</t>
    <phoneticPr fontId="25"/>
  </si>
  <si>
    <t>厨房棟屋外　L-2盤</t>
    <rPh sb="0" eb="3">
      <t>チュウボウトウ</t>
    </rPh>
    <rPh sb="3" eb="5">
      <t>オクガイ</t>
    </rPh>
    <phoneticPr fontId="25"/>
  </si>
  <si>
    <t>予備
3P150A</t>
    <rPh sb="0" eb="2">
      <t>ヨビ</t>
    </rPh>
    <phoneticPr fontId="25"/>
  </si>
  <si>
    <t>資格名</t>
    <rPh sb="0" eb="3">
      <t>シカクメイ</t>
    </rPh>
    <phoneticPr fontId="3"/>
  </si>
  <si>
    <t>資格番号</t>
    <rPh sb="0" eb="2">
      <t>シカク</t>
    </rPh>
    <rPh sb="2" eb="4">
      <t>バンゴウ</t>
    </rPh>
    <phoneticPr fontId="3"/>
  </si>
  <si>
    <r>
      <t>工事監督者</t>
    </r>
    <r>
      <rPr>
        <b/>
        <sz val="8"/>
        <color rgb="FFFF0000"/>
        <rFont val="MS UI Gothic"/>
        <family val="3"/>
        <charset val="128"/>
      </rPr>
      <t>※6</t>
    </r>
    <rPh sb="0" eb="5">
      <t>コウジカントクシャ</t>
    </rPh>
    <phoneticPr fontId="3"/>
  </si>
  <si>
    <r>
      <t>当日責任者</t>
    </r>
    <r>
      <rPr>
        <b/>
        <sz val="8"/>
        <color rgb="FFFF0000"/>
        <rFont val="MS UI Gothic"/>
        <family val="3"/>
        <charset val="128"/>
      </rPr>
      <t>※7</t>
    </r>
    <rPh sb="0" eb="2">
      <t>トウジツ</t>
    </rPh>
    <rPh sb="2" eb="5">
      <t>セキニンシャ</t>
    </rPh>
    <phoneticPr fontId="3"/>
  </si>
  <si>
    <t>屋外分電盤
L1・2
3P100A</t>
    <rPh sb="0" eb="2">
      <t>オクガイ</t>
    </rPh>
    <rPh sb="2" eb="5">
      <t>ブンデンバン</t>
    </rPh>
    <phoneticPr fontId="25"/>
  </si>
  <si>
    <t>100V･R</t>
    <phoneticPr fontId="25"/>
  </si>
  <si>
    <t>100V･S</t>
    <phoneticPr fontId="25"/>
  </si>
  <si>
    <t>T-N</t>
    <phoneticPr fontId="25"/>
  </si>
  <si>
    <t>GPS
P-M盤</t>
    <rPh sb="7" eb="8">
      <t>バン</t>
    </rPh>
    <phoneticPr fontId="25"/>
  </si>
  <si>
    <t>GPS
P-１盤</t>
    <phoneticPr fontId="25"/>
  </si>
  <si>
    <t>GPS
P-２盤</t>
    <phoneticPr fontId="25"/>
  </si>
  <si>
    <t>GPS
P-３盤</t>
    <phoneticPr fontId="25"/>
  </si>
  <si>
    <t>GPS
P-４盤</t>
    <phoneticPr fontId="25"/>
  </si>
  <si>
    <t>Ｓ-Ｔ</t>
    <phoneticPr fontId="25"/>
  </si>
  <si>
    <t>3P3E 30A</t>
    <phoneticPr fontId="25"/>
  </si>
  <si>
    <t>P-M-1</t>
    <phoneticPr fontId="3"/>
  </si>
  <si>
    <t>P-M-2</t>
  </si>
  <si>
    <t>P-M-3</t>
  </si>
  <si>
    <t>P-M-4</t>
  </si>
  <si>
    <t>P-M-5</t>
  </si>
  <si>
    <t>P-M-6</t>
  </si>
  <si>
    <t>P-M-7</t>
  </si>
  <si>
    <t>P-M-8</t>
  </si>
  <si>
    <t>P-M-9</t>
  </si>
  <si>
    <t>P-M-10</t>
  </si>
  <si>
    <t>P-M-11</t>
  </si>
  <si>
    <t>P-M-12</t>
  </si>
  <si>
    <t>P-1-1</t>
    <phoneticPr fontId="3"/>
  </si>
  <si>
    <t>P-1-2</t>
  </si>
  <si>
    <t>P-1-3</t>
  </si>
  <si>
    <t>P-1-4</t>
  </si>
  <si>
    <t>P-1-5</t>
  </si>
  <si>
    <t>P-1-6</t>
  </si>
  <si>
    <t>P-1-7</t>
  </si>
  <si>
    <t>P-1-8</t>
  </si>
  <si>
    <t>P-1-9</t>
  </si>
  <si>
    <t>P-1-10</t>
  </si>
  <si>
    <t>P-1-11</t>
  </si>
  <si>
    <t>P-1-12</t>
  </si>
  <si>
    <t>P-2-1</t>
    <phoneticPr fontId="3"/>
  </si>
  <si>
    <t>P-2-2</t>
  </si>
  <si>
    <t>P-2-3</t>
  </si>
  <si>
    <t>P-2-4</t>
  </si>
  <si>
    <t>P-2-5</t>
  </si>
  <si>
    <t>P-2-6</t>
  </si>
  <si>
    <t>P-2-7</t>
  </si>
  <si>
    <t>P-2-8</t>
  </si>
  <si>
    <t>P-2-9</t>
  </si>
  <si>
    <t>P-2-10</t>
  </si>
  <si>
    <t>P-2-11</t>
  </si>
  <si>
    <t>P-2-12</t>
  </si>
  <si>
    <t>P-3-1</t>
    <phoneticPr fontId="3"/>
  </si>
  <si>
    <t>P-4-1</t>
    <phoneticPr fontId="3"/>
  </si>
  <si>
    <t>P-4-2</t>
  </si>
  <si>
    <t>P-4-3</t>
  </si>
  <si>
    <t>P-4-4</t>
  </si>
  <si>
    <t>P-4-5</t>
  </si>
  <si>
    <t>P-4-6</t>
  </si>
  <si>
    <t>P-4-7</t>
  </si>
  <si>
    <t>P-4-8</t>
  </si>
  <si>
    <t>P-4-9</t>
  </si>
  <si>
    <t>P-4-10</t>
  </si>
  <si>
    <t>P-4-11</t>
  </si>
  <si>
    <t>P-4-12</t>
  </si>
  <si>
    <t>コンセント1</t>
    <phoneticPr fontId="25"/>
  </si>
  <si>
    <t>コンセント2</t>
  </si>
  <si>
    <t>3P3E
225A</t>
    <phoneticPr fontId="25"/>
  </si>
  <si>
    <t>S-T</t>
    <phoneticPr fontId="25"/>
  </si>
  <si>
    <t>2P2E 20A</t>
    <phoneticPr fontId="25"/>
  </si>
  <si>
    <t>3P3E
40A</t>
    <phoneticPr fontId="25"/>
  </si>
  <si>
    <t>3P2E
40A</t>
    <phoneticPr fontId="25"/>
  </si>
  <si>
    <t>厨房棟屋外L-1盤</t>
    <rPh sb="0" eb="3">
      <t>チュウボウトウ</t>
    </rPh>
    <rPh sb="3" eb="5">
      <t>オクガイ</t>
    </rPh>
    <phoneticPr fontId="25"/>
  </si>
  <si>
    <t>厨房棟屋外L-2盤</t>
    <rPh sb="0" eb="3">
      <t>チュウボウトウ</t>
    </rPh>
    <rPh sb="3" eb="5">
      <t>オクガイ</t>
    </rPh>
    <phoneticPr fontId="25"/>
  </si>
  <si>
    <t>3P3E 20A</t>
    <phoneticPr fontId="25"/>
  </si>
  <si>
    <t>100V
R-N</t>
    <phoneticPr fontId="25"/>
  </si>
  <si>
    <t>100V
T-N</t>
    <phoneticPr fontId="25"/>
  </si>
  <si>
    <t>100V</t>
    <phoneticPr fontId="25"/>
  </si>
  <si>
    <t>　月</t>
    <rPh sb="1" eb="2">
      <t>ツキ</t>
    </rPh>
    <phoneticPr fontId="25"/>
  </si>
  <si>
    <t>　日</t>
    <rPh sb="1" eb="2">
      <t>ニチ</t>
    </rPh>
    <phoneticPr fontId="25"/>
  </si>
  <si>
    <t>GPS・厨房棟屋外　仮設電源接続容量・絶縁管理表</t>
    <rPh sb="4" eb="6">
      <t>チュウボウ</t>
    </rPh>
    <rPh sb="6" eb="7">
      <t>トウ</t>
    </rPh>
    <rPh sb="7" eb="9">
      <t>オクガイ</t>
    </rPh>
    <rPh sb="10" eb="12">
      <t>カセツ</t>
    </rPh>
    <rPh sb="12" eb="14">
      <t>デンゲン</t>
    </rPh>
    <rPh sb="14" eb="16">
      <t>セツゾク</t>
    </rPh>
    <rPh sb="16" eb="18">
      <t>ヨウリョウ</t>
    </rPh>
    <rPh sb="19" eb="21">
      <t>ゼツエン</t>
    </rPh>
    <rPh sb="21" eb="23">
      <t>カンリ</t>
    </rPh>
    <rPh sb="23" eb="24">
      <t>ヒョウ</t>
    </rPh>
    <phoneticPr fontId="25"/>
  </si>
  <si>
    <t>連絡先</t>
    <rPh sb="0" eb="3">
      <t>レンラクサキ</t>
    </rPh>
    <phoneticPr fontId="3"/>
  </si>
  <si>
    <t>-</t>
    <phoneticPr fontId="3"/>
  </si>
  <si>
    <t>4. 搬入開始日1週間前までに確認ができなかった場合、工事の許可はいたしかねます。</t>
    <phoneticPr fontId="3"/>
  </si>
  <si>
    <t>5. 工事監督者は、電気主任技術者・電気施工管理技士・第１種電気工事士・認定電気工事従事者の内、</t>
    <rPh sb="3" eb="8">
      <t>コウジカントクシャ</t>
    </rPh>
    <rPh sb="10" eb="12">
      <t>デンキ</t>
    </rPh>
    <rPh sb="12" eb="14">
      <t>シュニン</t>
    </rPh>
    <rPh sb="14" eb="17">
      <t>ギジュツシャ</t>
    </rPh>
    <rPh sb="18" eb="26">
      <t>デンキセコウカンリギシ</t>
    </rPh>
    <rPh sb="27" eb="28">
      <t>ダイ</t>
    </rPh>
    <rPh sb="29" eb="30">
      <t>シュ</t>
    </rPh>
    <rPh sb="30" eb="35">
      <t>デンキコウジシ</t>
    </rPh>
    <rPh sb="36" eb="38">
      <t>ニンテイ</t>
    </rPh>
    <rPh sb="38" eb="45">
      <t>デンキコウジジュウジシャ</t>
    </rPh>
    <rPh sb="46" eb="47">
      <t>ウチ</t>
    </rPh>
    <phoneticPr fontId="3"/>
  </si>
  <si>
    <t>8. 有資格作業時には資格証を携帯して下さい。資格証不携帯の際は作業中止指示となる場合もありますのでご注意ください。</t>
    <rPh sb="3" eb="4">
      <t>ユウ</t>
    </rPh>
    <rPh sb="4" eb="6">
      <t>シカク</t>
    </rPh>
    <rPh sb="6" eb="8">
      <t>サギョウ</t>
    </rPh>
    <rPh sb="8" eb="9">
      <t>ジ</t>
    </rPh>
    <rPh sb="11" eb="13">
      <t>シカク</t>
    </rPh>
    <rPh sb="13" eb="14">
      <t>ショウ</t>
    </rPh>
    <rPh sb="15" eb="17">
      <t>ケイタイ</t>
    </rPh>
    <rPh sb="19" eb="20">
      <t>クダ</t>
    </rPh>
    <rPh sb="23" eb="25">
      <t>シカク</t>
    </rPh>
    <rPh sb="25" eb="26">
      <t>ショウ</t>
    </rPh>
    <rPh sb="26" eb="29">
      <t>フケイタイ</t>
    </rPh>
    <rPh sb="30" eb="31">
      <t>サイ</t>
    </rPh>
    <rPh sb="32" eb="34">
      <t>サギョウ</t>
    </rPh>
    <rPh sb="34" eb="36">
      <t>チュウシ</t>
    </rPh>
    <rPh sb="36" eb="38">
      <t>シジ</t>
    </rPh>
    <rPh sb="41" eb="43">
      <t>バアイ</t>
    </rPh>
    <rPh sb="51" eb="53">
      <t>チュウイ</t>
    </rPh>
    <phoneticPr fontId="3"/>
  </si>
  <si>
    <t>7. 当日責任者及び現場作業者については、工事監督者の指揮の下、法令を遵守して作業してください。</t>
    <rPh sb="3" eb="5">
      <t>トウジツ</t>
    </rPh>
    <rPh sb="5" eb="8">
      <t>セキニンシャ</t>
    </rPh>
    <rPh sb="8" eb="9">
      <t>オヨ</t>
    </rPh>
    <rPh sb="10" eb="12">
      <t>ゲンバ</t>
    </rPh>
    <rPh sb="12" eb="15">
      <t>サギョウシャ</t>
    </rPh>
    <rPh sb="21" eb="23">
      <t>コウジ</t>
    </rPh>
    <rPh sb="23" eb="26">
      <t>カントクシャ</t>
    </rPh>
    <rPh sb="27" eb="29">
      <t>シキ</t>
    </rPh>
    <rPh sb="30" eb="31">
      <t>モト</t>
    </rPh>
    <rPh sb="32" eb="34">
      <t>ホウレイ</t>
    </rPh>
    <rPh sb="35" eb="37">
      <t>ジュンシュ</t>
    </rPh>
    <rPh sb="39" eb="41">
      <t>サギョウ</t>
    </rPh>
    <phoneticPr fontId="3"/>
  </si>
  <si>
    <t>　 いずれかの有資格者で選任し、資格証を携帯してください。</t>
    <rPh sb="7" eb="11">
      <t>ユウシカクシャ</t>
    </rPh>
    <rPh sb="12" eb="14">
      <t>センニン</t>
    </rPh>
    <rPh sb="16" eb="19">
      <t>シカクショウ</t>
    </rPh>
    <rPh sb="20" eb="22">
      <t>ケイタイ</t>
    </rPh>
    <phoneticPr fontId="3"/>
  </si>
  <si>
    <t>6. 工事監督者と現場責任者が同一の場合は、当日責任者の記入は必要ありません。</t>
    <rPh sb="3" eb="8">
      <t>コウジカントクシャ</t>
    </rPh>
    <rPh sb="9" eb="14">
      <t>ゲンバセキニンシャ</t>
    </rPh>
    <rPh sb="15" eb="17">
      <t>ドウイツ</t>
    </rPh>
    <rPh sb="18" eb="20">
      <t>バアイ</t>
    </rPh>
    <rPh sb="22" eb="24">
      <t>トウジツ</t>
    </rPh>
    <rPh sb="24" eb="27">
      <t>セキニンシャ</t>
    </rPh>
    <rPh sb="28" eb="30">
      <t>キニュウ</t>
    </rPh>
    <rPh sb="31" eb="33">
      <t>ヒツヨウ</t>
    </rPh>
    <phoneticPr fontId="3"/>
  </si>
  <si>
    <t>200V
T-R</t>
    <phoneticPr fontId="25"/>
  </si>
  <si>
    <t>※　LC盤については電源提供がコンセント（接地極付）となります。また、当館から提供するコンセント用電気メーターを設置してご利用ください。</t>
    <rPh sb="4" eb="5">
      <t>バン</t>
    </rPh>
    <rPh sb="10" eb="14">
      <t>デンゲンテイキョウ</t>
    </rPh>
    <rPh sb="21" eb="24">
      <t>セッチキョク</t>
    </rPh>
    <rPh sb="24" eb="25">
      <t>ツキ</t>
    </rPh>
    <rPh sb="35" eb="37">
      <t>トウカン</t>
    </rPh>
    <rPh sb="39" eb="41">
      <t>テイキョウ</t>
    </rPh>
    <rPh sb="48" eb="49">
      <t>ヨウ</t>
    </rPh>
    <rPh sb="49" eb="51">
      <t>デンキ</t>
    </rPh>
    <rPh sb="56" eb="58">
      <t>セッチ</t>
    </rPh>
    <rPh sb="61" eb="63">
      <t>リヨウ</t>
    </rPh>
    <phoneticPr fontId="3"/>
  </si>
  <si>
    <t>L1-1</t>
    <phoneticPr fontId="3"/>
  </si>
  <si>
    <t>L1-2</t>
  </si>
  <si>
    <t>L2-1</t>
    <phoneticPr fontId="3"/>
  </si>
  <si>
    <t>L2-2</t>
  </si>
  <si>
    <t>Ver. 2025.10.1</t>
    <phoneticPr fontId="3"/>
  </si>
  <si>
    <t>3. 安全のため、施工時は保護具（ヘルメット、絶縁手袋等）を必ず着用し、作業前に検電器にて確認を必ず行ってください。</t>
    <rPh sb="23" eb="25">
      <t>ゼツエン</t>
    </rPh>
    <rPh sb="25" eb="27">
      <t>テブクロ</t>
    </rPh>
    <rPh sb="40" eb="43">
      <t>ケンデンキ</t>
    </rPh>
    <phoneticPr fontId="3"/>
  </si>
  <si>
    <r>
      <t>2. 絶縁抵抗測定</t>
    </r>
    <r>
      <rPr>
        <sz val="10"/>
        <color rgb="FFFF0000"/>
        <rFont val="MS UI Gothic"/>
        <family val="3"/>
        <charset val="128"/>
      </rPr>
      <t>（線間・対地測定）</t>
    </r>
    <r>
      <rPr>
        <sz val="10"/>
        <rFont val="MS UI Gothic"/>
        <family val="3"/>
        <charset val="128"/>
      </rPr>
      <t>は有資格者が必ず実施し、絶縁表に測定値をご記入の上、当日責任者の</t>
    </r>
    <r>
      <rPr>
        <sz val="10"/>
        <color theme="1"/>
        <rFont val="MS UI Gothic"/>
        <family val="3"/>
        <charset val="128"/>
      </rPr>
      <t>確認のサイン</t>
    </r>
    <rPh sb="10" eb="12">
      <t>センカン</t>
    </rPh>
    <rPh sb="13" eb="15">
      <t>タイチ</t>
    </rPh>
    <rPh sb="15" eb="17">
      <t>ソクテイ</t>
    </rPh>
    <rPh sb="19" eb="23">
      <t>ユウシカクシャ</t>
    </rPh>
    <rPh sb="24" eb="25">
      <t>カナラ</t>
    </rPh>
    <rPh sb="26" eb="28">
      <t>ジッシ</t>
    </rPh>
    <rPh sb="30" eb="33">
      <t>ゼツエンヒョウ</t>
    </rPh>
    <rPh sb="34" eb="37">
      <t>ソクテイチ</t>
    </rPh>
    <rPh sb="39" eb="41">
      <t>キニュウ</t>
    </rPh>
    <rPh sb="42" eb="43">
      <t>ウエ</t>
    </rPh>
    <rPh sb="44" eb="46">
      <t>トウジツ</t>
    </rPh>
    <rPh sb="46" eb="49">
      <t>セキニンシャ</t>
    </rPh>
    <phoneticPr fontId="3"/>
  </si>
  <si>
    <t>9. 虚偽の報告やセルフメガーチェックを実施していない等の事実が発覚した場合は、すべての責任を負っていただきます。</t>
    <rPh sb="3" eb="5">
      <t>キョギ</t>
    </rPh>
    <rPh sb="6" eb="8">
      <t>ホウコク</t>
    </rPh>
    <rPh sb="20" eb="22">
      <t>ジッシ</t>
    </rPh>
    <rPh sb="27" eb="28">
      <t>トウ</t>
    </rPh>
    <rPh sb="29" eb="31">
      <t>ジジツ</t>
    </rPh>
    <rPh sb="32" eb="34">
      <t>ハッカク</t>
    </rPh>
    <rPh sb="36" eb="38">
      <t>バアイ</t>
    </rPh>
    <rPh sb="44" eb="46">
      <t>トウシャ</t>
    </rPh>
    <rPh sb="47" eb="48">
      <t>オジコウイッサイセキニンオ</t>
    </rPh>
    <phoneticPr fontId="3"/>
  </si>
  <si>
    <t>上記の内容について相違ありません。</t>
    <rPh sb="0" eb="2">
      <t>ジョウキ</t>
    </rPh>
    <phoneticPr fontId="3"/>
  </si>
  <si>
    <t>会社名</t>
    <rPh sb="0" eb="2">
      <t>カイシャ</t>
    </rPh>
    <rPh sb="2" eb="3">
      <t>メイ</t>
    </rPh>
    <phoneticPr fontId="3"/>
  </si>
  <si>
    <t>確認日</t>
    <rPh sb="0" eb="2">
      <t>カクニン</t>
    </rPh>
    <rPh sb="2" eb="3">
      <t>ビ</t>
    </rPh>
    <phoneticPr fontId="3"/>
  </si>
  <si>
    <t>確認者</t>
    <rPh sb="0" eb="2">
      <t>カクニン</t>
    </rPh>
    <rPh sb="2" eb="3">
      <t>シャ</t>
    </rPh>
    <phoneticPr fontId="3"/>
  </si>
  <si>
    <t>　して頂き提出をしてください。「2025年10月1日 絶縁抵抗測定ルールについて」をご参照ください。</t>
    <rPh sb="20" eb="21">
      <t>ネン</t>
    </rPh>
    <rPh sb="23" eb="24">
      <t>ガツ</t>
    </rPh>
    <rPh sb="25" eb="26">
      <t>ニチ</t>
    </rPh>
    <rPh sb="43" eb="45">
      <t>サンショウ</t>
    </rPh>
    <phoneticPr fontId="3"/>
  </si>
  <si>
    <t>Ver. 2025.10.1</t>
  </si>
  <si>
    <t>Ver. 2025.10.1</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</si>
</sst>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0_);[Red]\(0.0\)"/>
    <numFmt numFmtId="178" formatCode="#"/>
  </numFmts>
  <fonts count="31">
    <font>
      <sz val="11"/>
      <color theme="1"/>
      <name val="游ゴシック"/>
      <family val="2"/>
      <scheme val="minor"/>
    </font>
    <font>
      <sz val="11"/>
      <color theme="1"/>
      <name val="游ゴシック"/>
      <family val="2"/>
      <scheme val="minor"/>
    </font>
    <font>
      <sz val="16"/>
      <color theme="1"/>
      <name val="MS UI Gothic"/>
      <family val="3"/>
      <charset val="128"/>
    </font>
    <font>
      <sz val="6"/>
      <name val="游ゴシック"/>
      <family val="3"/>
      <charset val="128"/>
      <scheme val="minor"/>
    </font>
    <font>
      <sz val="18"/>
      <color theme="1"/>
      <name val="MS UI Gothic"/>
      <family val="3"/>
      <charset val="128"/>
    </font>
    <font>
      <sz val="11"/>
      <color theme="1"/>
      <name val="MS UI Gothic"/>
      <family val="3"/>
      <charset val="128"/>
    </font>
    <font>
      <sz val="10"/>
      <color theme="1"/>
      <name val="MS UI Gothic"/>
      <family val="3"/>
      <charset val="128"/>
    </font>
    <font>
      <sz val="11"/>
      <name val="MS UI Gothic"/>
      <family val="3"/>
      <charset val="128"/>
    </font>
    <font>
      <sz val="11"/>
      <color rgb="FFFF0000"/>
      <name val="游ゴシック"/>
      <family val="2"/>
      <scheme val="minor"/>
    </font>
    <font>
      <sz val="10.5"/>
      <color theme="1"/>
      <name val="MS UI Gothic"/>
      <family val="3"/>
      <charset val="128"/>
    </font>
    <font>
      <sz val="10.5"/>
      <color rgb="FFFF0000"/>
      <name val="MS UI Gothic"/>
      <family val="3"/>
      <charset val="128"/>
    </font>
    <font>
      <sz val="10"/>
      <color rgb="FFFF0000"/>
      <name val="MS UI Gothic"/>
      <family val="3"/>
      <charset val="128"/>
    </font>
    <font>
      <sz val="10.5"/>
      <color rgb="FF313131"/>
      <name val="MS UI Gothic"/>
      <family val="3"/>
      <charset val="128"/>
    </font>
    <font>
      <sz val="9"/>
      <color theme="1"/>
      <name val="MS UI Gothic"/>
      <family val="3"/>
      <charset val="128"/>
    </font>
    <font>
      <b/>
      <sz val="10.5"/>
      <color theme="1"/>
      <name val="MS UI Gothic"/>
      <family val="3"/>
      <charset val="128"/>
    </font>
    <font>
      <b/>
      <sz val="16"/>
      <color theme="0"/>
      <name val="游ゴシック"/>
      <family val="3"/>
      <charset val="128"/>
      <scheme val="minor"/>
    </font>
    <font>
      <sz val="6"/>
      <name val="游ゴシック"/>
      <family val="2"/>
      <charset val="128"/>
      <scheme val="minor"/>
    </font>
    <font>
      <b/>
      <sz val="12"/>
      <color theme="1"/>
      <name val="游ゴシック"/>
      <family val="3"/>
      <charset val="128"/>
      <scheme val="minor"/>
    </font>
    <font>
      <sz val="11"/>
      <name val="游ゴシック"/>
      <family val="3"/>
      <charset val="128"/>
      <scheme val="minor"/>
    </font>
    <font>
      <sz val="11"/>
      <color theme="1"/>
      <name val="游ゴシック"/>
      <family val="3"/>
      <charset val="128"/>
      <scheme val="minor"/>
    </font>
    <font>
      <b/>
      <sz val="11"/>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b/>
      <sz val="11"/>
      <color rgb="FFFF5050"/>
      <name val="游ゴシック"/>
      <family val="3"/>
      <charset val="128"/>
      <scheme val="minor"/>
    </font>
    <font>
      <sz val="18"/>
      <color theme="1"/>
      <name val="游ゴシック"/>
      <family val="3"/>
      <charset val="128"/>
      <scheme val="minor"/>
    </font>
    <font>
      <sz val="6"/>
      <name val="ＭＳ Ｐゴシック"/>
      <family val="3"/>
      <charset val="128"/>
    </font>
    <font>
      <sz val="14"/>
      <color theme="1"/>
      <name val="游ゴシック"/>
      <family val="3"/>
      <charset val="128"/>
      <scheme val="minor"/>
    </font>
    <font>
      <sz val="10"/>
      <color theme="1"/>
      <name val="游ゴシック"/>
      <family val="3"/>
      <charset val="128"/>
      <scheme val="minor"/>
    </font>
    <font>
      <b/>
      <sz val="8"/>
      <color rgb="FFFF0000"/>
      <name val="MS UI Gothic"/>
      <family val="3"/>
      <charset val="128"/>
    </font>
    <font>
      <sz val="11"/>
      <color rgb="FFFF0000"/>
      <name val="游ゴシック"/>
      <family val="3"/>
      <charset val="128"/>
      <scheme val="minor"/>
    </font>
    <font>
      <sz val="10"/>
      <name val="MS UI Gothic"/>
      <family val="3"/>
      <charset val="128"/>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0000"/>
        <bgColor indexed="64"/>
      </patternFill>
    </fill>
    <fill>
      <patternFill patternType="solid">
        <fgColor theme="5"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6"/>
        <bgColor indexed="64"/>
      </patternFill>
    </fill>
  </fills>
  <borders count="1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theme="0"/>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style="medium">
        <color indexed="64"/>
      </left>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double">
        <color indexed="64"/>
      </bottom>
      <diagonal/>
    </border>
    <border>
      <left/>
      <right style="medium">
        <color indexed="64"/>
      </right>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double">
        <color indexed="64"/>
      </bottom>
      <diagonal/>
    </border>
    <border>
      <left/>
      <right style="thin">
        <color indexed="64"/>
      </right>
      <top style="thin">
        <color indexed="64"/>
      </top>
      <bottom/>
      <diagonal/>
    </border>
    <border>
      <left style="thin">
        <color indexed="64"/>
      </left>
      <right style="medium">
        <color indexed="64"/>
      </right>
      <top style="medium">
        <color indexed="64"/>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diagonalDown="1">
      <left style="thin">
        <color theme="1" tint="0.499984740745262"/>
      </left>
      <right style="thin">
        <color theme="1" tint="0.499984740745262"/>
      </right>
      <top style="thin">
        <color theme="1" tint="0.499984740745262"/>
      </top>
      <bottom style="thin">
        <color theme="1" tint="0.499984740745262"/>
      </bottom>
      <diagonal style="thin">
        <color theme="1" tint="0.499984740745262"/>
      </diagonal>
    </border>
    <border>
      <left/>
      <right/>
      <top style="thin">
        <color theme="1" tint="0.499984740745262"/>
      </top>
      <bottom/>
      <diagonal/>
    </border>
    <border diagonalUp="1">
      <left style="thin">
        <color theme="1" tint="0.499984740745262"/>
      </left>
      <right style="thin">
        <color theme="1" tint="0.499984740745262"/>
      </right>
      <top style="thin">
        <color theme="1" tint="0.499984740745262"/>
      </top>
      <bottom/>
      <diagonal style="thin">
        <color theme="1" tint="0.499984740745262"/>
      </diagonal>
    </border>
    <border>
      <left style="thin">
        <color theme="1" tint="0.499984740745262"/>
      </left>
      <right style="thin">
        <color theme="1" tint="0.499984740745262"/>
      </right>
      <top style="thin">
        <color theme="1" tint="0.499984740745262"/>
      </top>
      <bottom/>
      <diagonal/>
    </border>
    <border diagonalUp="1">
      <left style="thin">
        <color theme="1" tint="0.499984740745262"/>
      </left>
      <right style="thin">
        <color theme="1" tint="0.499984740745262"/>
      </right>
      <top/>
      <bottom style="thin">
        <color theme="1" tint="0.499984740745262"/>
      </bottom>
      <diagonal style="thin">
        <color theme="1" tint="0.499984740745262"/>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1" fillId="0" borderId="0"/>
    <xf numFmtId="9" fontId="1" fillId="0" borderId="0" applyFont="0" applyFill="0" applyBorder="0" applyAlignment="0" applyProtection="0">
      <alignment vertical="center"/>
    </xf>
    <xf numFmtId="0" fontId="19" fillId="0" borderId="0">
      <alignment vertical="center"/>
    </xf>
  </cellStyleXfs>
  <cellXfs count="388">
    <xf numFmtId="0" fontId="0" fillId="0" borderId="0" xfId="0"/>
    <xf numFmtId="0" fontId="0" fillId="0" borderId="0" xfId="0" applyAlignment="1">
      <alignment vertical="center"/>
    </xf>
    <xf numFmtId="0" fontId="4" fillId="0" borderId="0" xfId="0" applyFont="1" applyAlignment="1" applyProtection="1">
      <alignment horizontal="center" vertical="center"/>
      <protection locked="0"/>
    </xf>
    <xf numFmtId="0" fontId="5" fillId="0" borderId="0" xfId="0" applyFont="1" applyAlignment="1" applyProtection="1">
      <alignment vertical="center"/>
      <protection locked="0"/>
    </xf>
    <xf numFmtId="0" fontId="6" fillId="0" borderId="0" xfId="0" applyFont="1" applyAlignment="1" applyProtection="1">
      <alignment horizontal="right" vertical="center"/>
      <protection locked="0"/>
    </xf>
    <xf numFmtId="0" fontId="9" fillId="0" borderId="0" xfId="0" applyFont="1" applyAlignment="1" applyProtection="1">
      <alignment horizontal="center" vertical="center"/>
      <protection locked="0"/>
    </xf>
    <xf numFmtId="0" fontId="9" fillId="0" borderId="0" xfId="0" applyFont="1" applyAlignment="1" applyProtection="1">
      <alignment vertical="center"/>
      <protection locked="0"/>
    </xf>
    <xf numFmtId="0" fontId="10" fillId="0" borderId="0" xfId="0" applyFont="1" applyAlignment="1" applyProtection="1">
      <alignment horizontal="left" vertical="center"/>
      <protection locked="0"/>
    </xf>
    <xf numFmtId="0" fontId="10" fillId="0" borderId="0" xfId="0" applyFont="1" applyAlignment="1" applyProtection="1">
      <alignment vertical="center"/>
      <protection locked="0"/>
    </xf>
    <xf numFmtId="0" fontId="11"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12" fillId="0" borderId="0" xfId="0" applyFont="1" applyAlignment="1" applyProtection="1">
      <alignment vertical="center"/>
      <protection locked="0"/>
    </xf>
    <xf numFmtId="0" fontId="9" fillId="0" borderId="0" xfId="0" applyFont="1" applyAlignment="1" applyProtection="1">
      <alignment horizontal="right" vertical="center"/>
      <protection locked="0"/>
    </xf>
    <xf numFmtId="0" fontId="0" fillId="0" borderId="0" xfId="0" applyAlignment="1" applyProtection="1">
      <alignment vertical="center"/>
      <protection locked="0"/>
    </xf>
    <xf numFmtId="0" fontId="9" fillId="0" borderId="11" xfId="0" applyFont="1" applyBorder="1" applyAlignment="1" applyProtection="1">
      <alignment vertical="center"/>
      <protection locked="0"/>
    </xf>
    <xf numFmtId="49" fontId="9" fillId="3" borderId="25" xfId="0" applyNumberFormat="1" applyFont="1" applyFill="1" applyBorder="1" applyAlignment="1" applyProtection="1">
      <alignment horizontal="center" vertical="center" wrapText="1"/>
      <protection locked="0"/>
    </xf>
    <xf numFmtId="49" fontId="9" fillId="3" borderId="26" xfId="0" applyNumberFormat="1" applyFont="1" applyFill="1" applyBorder="1" applyAlignment="1">
      <alignment horizontal="center" vertical="center" wrapText="1"/>
    </xf>
    <xf numFmtId="49" fontId="9" fillId="3" borderId="27" xfId="0" applyNumberFormat="1" applyFont="1" applyFill="1" applyBorder="1" applyAlignment="1" applyProtection="1">
      <alignment horizontal="center" vertical="center" wrapText="1"/>
      <protection locked="0"/>
    </xf>
    <xf numFmtId="49" fontId="9" fillId="3" borderId="4" xfId="0" applyNumberFormat="1" applyFont="1" applyFill="1" applyBorder="1" applyAlignment="1">
      <alignment horizontal="center" vertical="center" wrapText="1"/>
    </xf>
    <xf numFmtId="49" fontId="9" fillId="3" borderId="5" xfId="0" applyNumberFormat="1" applyFont="1" applyFill="1" applyBorder="1" applyAlignment="1" applyProtection="1">
      <alignment horizontal="center"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horizontal="center" vertical="center" wrapText="1"/>
      <protection locked="0"/>
    </xf>
    <xf numFmtId="0" fontId="14" fillId="0" borderId="0" xfId="0" applyFont="1" applyAlignment="1" applyProtection="1">
      <alignment horizontal="left" vertical="center"/>
      <protection locked="0"/>
    </xf>
    <xf numFmtId="0" fontId="6" fillId="0" borderId="0" xfId="0" applyFont="1" applyAlignment="1" applyProtection="1">
      <alignment vertical="center"/>
      <protection locked="0"/>
    </xf>
    <xf numFmtId="0" fontId="5" fillId="0" borderId="0" xfId="0" applyFont="1" applyAlignment="1">
      <alignment vertical="center"/>
    </xf>
    <xf numFmtId="0" fontId="0" fillId="0" borderId="0" xfId="0" applyAlignment="1">
      <alignment horizontal="center" vertical="center"/>
    </xf>
    <xf numFmtId="0" fontId="1" fillId="0" borderId="0" xfId="1" applyAlignment="1" applyProtection="1">
      <alignment horizontal="center" vertical="center"/>
      <protection locked="0"/>
    </xf>
    <xf numFmtId="0" fontId="1" fillId="0" borderId="0" xfId="1" applyAlignment="1" applyProtection="1">
      <alignment vertical="center"/>
      <protection locked="0"/>
    </xf>
    <xf numFmtId="176" fontId="1" fillId="0" borderId="0" xfId="1" applyNumberFormat="1" applyAlignment="1" applyProtection="1">
      <alignment vertical="center"/>
      <protection locked="0"/>
    </xf>
    <xf numFmtId="0" fontId="17" fillId="0" borderId="22" xfId="1" applyFont="1" applyBorder="1" applyAlignment="1" applyProtection="1">
      <alignment vertical="center"/>
      <protection locked="0"/>
    </xf>
    <xf numFmtId="0" fontId="1" fillId="0" borderId="0" xfId="1"/>
    <xf numFmtId="0" fontId="1" fillId="0" borderId="0" xfId="1" applyAlignment="1" applyProtection="1">
      <alignment horizontal="left" vertical="center"/>
      <protection locked="0"/>
    </xf>
    <xf numFmtId="0" fontId="1" fillId="0" borderId="38" xfId="1" applyBorder="1" applyAlignment="1">
      <alignment horizontal="center" vertical="center" wrapText="1"/>
    </xf>
    <xf numFmtId="0" fontId="1" fillId="0" borderId="15" xfId="1" applyBorder="1" applyAlignment="1">
      <alignment horizontal="center" vertical="center"/>
    </xf>
    <xf numFmtId="0" fontId="1" fillId="0" borderId="6" xfId="1" applyBorder="1" applyAlignment="1">
      <alignment horizontal="center" vertical="center" wrapText="1"/>
    </xf>
    <xf numFmtId="0" fontId="1" fillId="0" borderId="47" xfId="1" applyBorder="1" applyAlignment="1" applyProtection="1">
      <alignment horizontal="center" vertical="center"/>
      <protection locked="0"/>
    </xf>
    <xf numFmtId="0" fontId="1" fillId="0" borderId="45" xfId="1" applyBorder="1" applyAlignment="1" applyProtection="1">
      <alignment horizontal="center" vertical="center"/>
      <protection locked="0"/>
    </xf>
    <xf numFmtId="0" fontId="1" fillId="0" borderId="48" xfId="1" applyBorder="1" applyAlignment="1" applyProtection="1">
      <alignment horizontal="center" vertical="center"/>
      <protection locked="0"/>
    </xf>
    <xf numFmtId="0" fontId="1" fillId="0" borderId="50" xfId="1" applyBorder="1" applyAlignment="1">
      <alignment horizontal="center" vertical="center"/>
    </xf>
    <xf numFmtId="0" fontId="1" fillId="0" borderId="51" xfId="1" applyBorder="1" applyAlignment="1">
      <alignment horizontal="center" vertical="center"/>
    </xf>
    <xf numFmtId="0" fontId="1" fillId="0" borderId="23" xfId="1" applyBorder="1" applyAlignment="1">
      <alignment horizontal="center" vertical="center"/>
    </xf>
    <xf numFmtId="0" fontId="1" fillId="0" borderId="52" xfId="1" applyBorder="1" applyAlignment="1">
      <alignment horizontal="center" vertical="center"/>
    </xf>
    <xf numFmtId="176" fontId="1" fillId="0" borderId="53" xfId="1" applyNumberFormat="1" applyBorder="1" applyAlignment="1" applyProtection="1">
      <alignment vertical="center"/>
      <protection locked="0"/>
    </xf>
    <xf numFmtId="0" fontId="1" fillId="0" borderId="54" xfId="1" applyBorder="1" applyAlignment="1" applyProtection="1">
      <alignment vertical="center"/>
      <protection locked="0"/>
    </xf>
    <xf numFmtId="0" fontId="1" fillId="0" borderId="52" xfId="1" applyBorder="1" applyAlignment="1" applyProtection="1">
      <alignment vertical="center"/>
      <protection locked="0"/>
    </xf>
    <xf numFmtId="0" fontId="1" fillId="0" borderId="53" xfId="1" applyBorder="1" applyAlignment="1" applyProtection="1">
      <alignment vertical="center"/>
      <protection locked="0"/>
    </xf>
    <xf numFmtId="0" fontId="1" fillId="0" borderId="56" xfId="1" applyBorder="1" applyAlignment="1">
      <alignment horizontal="center" vertical="center"/>
    </xf>
    <xf numFmtId="0" fontId="1" fillId="0" borderId="20" xfId="1" applyBorder="1" applyAlignment="1">
      <alignment horizontal="center" vertical="center"/>
    </xf>
    <xf numFmtId="0" fontId="1" fillId="0" borderId="5" xfId="1" applyBorder="1" applyAlignment="1">
      <alignment horizontal="center" vertical="center"/>
    </xf>
    <xf numFmtId="0" fontId="1" fillId="0" borderId="1" xfId="1" applyBorder="1" applyAlignment="1">
      <alignment horizontal="center" vertical="center"/>
    </xf>
    <xf numFmtId="176" fontId="1" fillId="0" borderId="57" xfId="1" applyNumberFormat="1" applyBorder="1" applyAlignment="1" applyProtection="1">
      <alignment vertical="center"/>
      <protection locked="0"/>
    </xf>
    <xf numFmtId="0" fontId="1" fillId="0" borderId="5" xfId="1" applyBorder="1" applyAlignment="1" applyProtection="1">
      <alignment vertical="center"/>
      <protection locked="0"/>
    </xf>
    <xf numFmtId="0" fontId="1" fillId="0" borderId="1" xfId="1" applyBorder="1" applyAlignment="1" applyProtection="1">
      <alignment vertical="center"/>
      <protection locked="0"/>
    </xf>
    <xf numFmtId="0" fontId="1" fillId="0" borderId="57" xfId="1" applyBorder="1" applyAlignment="1" applyProtection="1">
      <alignment vertical="center"/>
      <protection locked="0"/>
    </xf>
    <xf numFmtId="0" fontId="1" fillId="0" borderId="58" xfId="1" applyBorder="1" applyAlignment="1">
      <alignment horizontal="center" vertical="center"/>
    </xf>
    <xf numFmtId="0" fontId="1" fillId="0" borderId="59" xfId="1" applyBorder="1" applyAlignment="1">
      <alignment horizontal="center" vertical="center"/>
    </xf>
    <xf numFmtId="176" fontId="1" fillId="0" borderId="60" xfId="1" applyNumberFormat="1" applyBorder="1" applyAlignment="1" applyProtection="1">
      <alignment vertical="center"/>
      <protection locked="0"/>
    </xf>
    <xf numFmtId="0" fontId="1" fillId="0" borderId="14" xfId="1" applyBorder="1" applyAlignment="1">
      <alignment horizontal="center" vertical="center"/>
    </xf>
    <xf numFmtId="0" fontId="1" fillId="0" borderId="37" xfId="1" applyBorder="1" applyAlignment="1">
      <alignment horizontal="center" vertical="center"/>
    </xf>
    <xf numFmtId="176" fontId="1" fillId="0" borderId="40" xfId="1" applyNumberFormat="1" applyBorder="1" applyAlignment="1" applyProtection="1">
      <alignment vertical="center"/>
      <protection locked="0"/>
    </xf>
    <xf numFmtId="0" fontId="1" fillId="0" borderId="62" xfId="1" applyBorder="1" applyAlignment="1">
      <alignment horizontal="center" vertical="center"/>
    </xf>
    <xf numFmtId="0" fontId="1" fillId="0" borderId="63" xfId="1" applyBorder="1" applyAlignment="1">
      <alignment horizontal="center" vertical="center"/>
    </xf>
    <xf numFmtId="176" fontId="21" fillId="0" borderId="64" xfId="1" applyNumberFormat="1" applyFont="1" applyBorder="1" applyAlignment="1">
      <alignment vertical="center"/>
    </xf>
    <xf numFmtId="0" fontId="1" fillId="0" borderId="65" xfId="1" applyBorder="1" applyAlignment="1">
      <alignment horizontal="center" vertical="center"/>
    </xf>
    <xf numFmtId="0" fontId="1" fillId="0" borderId="23" xfId="1" applyBorder="1" applyAlignment="1" applyProtection="1">
      <alignment vertical="center"/>
      <protection locked="0"/>
    </xf>
    <xf numFmtId="0" fontId="1" fillId="0" borderId="7" xfId="1" applyBorder="1" applyAlignment="1" applyProtection="1">
      <alignment vertical="center"/>
      <protection locked="0"/>
    </xf>
    <xf numFmtId="0" fontId="1" fillId="0" borderId="66" xfId="1" applyBorder="1" applyAlignment="1" applyProtection="1">
      <alignment vertical="center"/>
      <protection locked="0"/>
    </xf>
    <xf numFmtId="0" fontId="1" fillId="0" borderId="30" xfId="1" applyBorder="1" applyAlignment="1">
      <alignment horizontal="center" vertical="center"/>
    </xf>
    <xf numFmtId="176" fontId="21" fillId="0" borderId="46" xfId="1" applyNumberFormat="1" applyFont="1" applyBorder="1" applyAlignment="1">
      <alignment vertical="center"/>
    </xf>
    <xf numFmtId="0" fontId="1" fillId="0" borderId="69" xfId="1" applyBorder="1" applyAlignment="1">
      <alignment horizontal="center" vertical="center"/>
    </xf>
    <xf numFmtId="0" fontId="1" fillId="0" borderId="32" xfId="1" applyBorder="1" applyAlignment="1">
      <alignment horizontal="center" vertical="center"/>
    </xf>
    <xf numFmtId="176" fontId="21" fillId="0" borderId="71" xfId="1" applyNumberFormat="1" applyFont="1" applyBorder="1" applyAlignment="1">
      <alignment vertical="center"/>
    </xf>
    <xf numFmtId="0" fontId="1" fillId="0" borderId="54" xfId="1" applyBorder="1" applyAlignment="1">
      <alignment horizontal="center" vertical="center"/>
    </xf>
    <xf numFmtId="0" fontId="1" fillId="0" borderId="72" xfId="1" applyBorder="1" applyAlignment="1">
      <alignment horizontal="center" vertical="center"/>
    </xf>
    <xf numFmtId="0" fontId="1" fillId="0" borderId="76" xfId="1" applyBorder="1" applyAlignment="1">
      <alignment horizontal="center" vertical="center"/>
    </xf>
    <xf numFmtId="0" fontId="1" fillId="0" borderId="7" xfId="1" applyBorder="1" applyAlignment="1">
      <alignment horizontal="center" vertical="center"/>
    </xf>
    <xf numFmtId="176" fontId="1" fillId="0" borderId="66" xfId="1" applyNumberFormat="1" applyBorder="1" applyAlignment="1" applyProtection="1">
      <alignment vertical="center"/>
      <protection locked="0"/>
    </xf>
    <xf numFmtId="0" fontId="0" fillId="0" borderId="0" xfId="2" applyNumberFormat="1" applyFont="1" applyAlignment="1" applyProtection="1">
      <alignment horizontal="center" vertical="center"/>
      <protection locked="0"/>
    </xf>
    <xf numFmtId="0" fontId="21" fillId="0" borderId="0" xfId="1" applyFont="1" applyAlignment="1" applyProtection="1">
      <alignment horizontal="right" vertical="center"/>
      <protection locked="0"/>
    </xf>
    <xf numFmtId="176" fontId="1" fillId="5" borderId="0" xfId="1" applyNumberFormat="1" applyFill="1" applyAlignment="1">
      <alignment vertical="center"/>
    </xf>
    <xf numFmtId="0" fontId="15" fillId="0" borderId="0" xfId="1" applyFont="1" applyAlignment="1" applyProtection="1">
      <alignment vertical="center"/>
      <protection locked="0"/>
    </xf>
    <xf numFmtId="0" fontId="18" fillId="0" borderId="0" xfId="1" applyFont="1" applyAlignment="1" applyProtection="1">
      <alignment vertical="center"/>
      <protection locked="0"/>
    </xf>
    <xf numFmtId="0" fontId="1" fillId="0" borderId="56" xfId="1" applyBorder="1" applyAlignment="1">
      <alignment vertical="center" wrapText="1"/>
    </xf>
    <xf numFmtId="0" fontId="1" fillId="0" borderId="56" xfId="1" applyBorder="1" applyAlignment="1">
      <alignment horizontal="center" vertical="center" wrapText="1"/>
    </xf>
    <xf numFmtId="0" fontId="1" fillId="0" borderId="65" xfId="1" applyBorder="1" applyAlignment="1">
      <alignment vertical="center" wrapText="1"/>
    </xf>
    <xf numFmtId="0" fontId="1" fillId="0" borderId="81" xfId="1" applyBorder="1" applyAlignment="1">
      <alignment horizontal="center" vertical="center"/>
    </xf>
    <xf numFmtId="177" fontId="1" fillId="0" borderId="71" xfId="1" applyNumberFormat="1" applyBorder="1" applyAlignment="1" applyProtection="1">
      <alignment vertical="center"/>
      <protection locked="0"/>
    </xf>
    <xf numFmtId="0" fontId="1" fillId="0" borderId="55" xfId="1" applyBorder="1" applyAlignment="1" applyProtection="1">
      <alignment vertical="center"/>
      <protection locked="0"/>
    </xf>
    <xf numFmtId="0" fontId="1" fillId="0" borderId="28" xfId="1" applyBorder="1" applyAlignment="1" applyProtection="1">
      <alignment vertical="center"/>
      <protection locked="0"/>
    </xf>
    <xf numFmtId="0" fontId="1" fillId="0" borderId="50" xfId="1" applyBorder="1" applyAlignment="1">
      <alignment vertical="center" wrapText="1"/>
    </xf>
    <xf numFmtId="176" fontId="1" fillId="0" borderId="85" xfId="1" applyNumberFormat="1" applyBorder="1" applyAlignment="1" applyProtection="1">
      <alignment vertical="center"/>
      <protection locked="0"/>
    </xf>
    <xf numFmtId="0" fontId="1" fillId="0" borderId="76" xfId="1" applyBorder="1" applyAlignment="1" applyProtection="1">
      <alignment vertical="center"/>
      <protection locked="0"/>
    </xf>
    <xf numFmtId="176" fontId="1" fillId="0" borderId="3" xfId="1" applyNumberFormat="1" applyBorder="1" applyAlignment="1" applyProtection="1">
      <alignment vertical="center"/>
      <protection locked="0"/>
    </xf>
    <xf numFmtId="0" fontId="1" fillId="0" borderId="20" xfId="1" applyBorder="1" applyAlignment="1" applyProtection="1">
      <alignment vertical="center"/>
      <protection locked="0"/>
    </xf>
    <xf numFmtId="176" fontId="1" fillId="0" borderId="86" xfId="1" applyNumberFormat="1" applyBorder="1" applyAlignment="1" applyProtection="1">
      <alignment vertical="center"/>
      <protection locked="0"/>
    </xf>
    <xf numFmtId="176" fontId="1" fillId="0" borderId="87" xfId="1" applyNumberFormat="1" applyBorder="1" applyAlignment="1" applyProtection="1">
      <alignment vertical="center"/>
      <protection locked="0"/>
    </xf>
    <xf numFmtId="176" fontId="1" fillId="0" borderId="21" xfId="1" applyNumberFormat="1" applyBorder="1" applyAlignment="1" applyProtection="1">
      <alignment vertical="center"/>
      <protection locked="0"/>
    </xf>
    <xf numFmtId="176" fontId="21" fillId="0" borderId="33" xfId="1" applyNumberFormat="1" applyFont="1" applyBorder="1" applyAlignment="1">
      <alignment vertical="center"/>
    </xf>
    <xf numFmtId="0" fontId="1" fillId="0" borderId="56" xfId="1" applyBorder="1" applyAlignment="1">
      <alignment vertical="center"/>
    </xf>
    <xf numFmtId="0" fontId="1" fillId="0" borderId="62" xfId="1" applyBorder="1" applyAlignment="1">
      <alignment horizontal="center" vertical="center" wrapText="1"/>
    </xf>
    <xf numFmtId="176" fontId="21" fillId="0" borderId="88" xfId="1" applyNumberFormat="1" applyFont="1" applyBorder="1" applyAlignment="1">
      <alignment vertical="center"/>
    </xf>
    <xf numFmtId="0" fontId="1" fillId="0" borderId="62" xfId="1" applyBorder="1" applyAlignment="1">
      <alignment vertical="center" wrapText="1"/>
    </xf>
    <xf numFmtId="0" fontId="1" fillId="0" borderId="72" xfId="1" applyBorder="1" applyAlignment="1">
      <alignment vertical="center" wrapText="1"/>
    </xf>
    <xf numFmtId="0" fontId="1" fillId="0" borderId="69" xfId="1" applyBorder="1" applyAlignment="1">
      <alignment vertical="center" wrapText="1"/>
    </xf>
    <xf numFmtId="176" fontId="1" fillId="0" borderId="33" xfId="1" applyNumberFormat="1" applyBorder="1" applyAlignment="1" applyProtection="1">
      <alignment vertical="center"/>
      <protection locked="0"/>
    </xf>
    <xf numFmtId="0" fontId="21" fillId="0" borderId="89" xfId="1" applyFont="1" applyBorder="1" applyAlignment="1">
      <alignment horizontal="center" vertical="center" wrapText="1"/>
    </xf>
    <xf numFmtId="0" fontId="1" fillId="0" borderId="2" xfId="1" applyBorder="1" applyAlignment="1">
      <alignment horizontal="center" vertical="center" wrapText="1"/>
    </xf>
    <xf numFmtId="0" fontId="1" fillId="0" borderId="89" xfId="1" applyBorder="1" applyAlignment="1">
      <alignment horizontal="center" vertical="center" wrapText="1"/>
    </xf>
    <xf numFmtId="0" fontId="1" fillId="0" borderId="1" xfId="1" applyBorder="1" applyAlignment="1">
      <alignment horizontal="center" vertical="center" wrapText="1"/>
    </xf>
    <xf numFmtId="0" fontId="1" fillId="0" borderId="59" xfId="1" applyBorder="1" applyAlignment="1">
      <alignment horizontal="center" vertical="center" wrapText="1"/>
    </xf>
    <xf numFmtId="176" fontId="21" fillId="0" borderId="42" xfId="1" applyNumberFormat="1" applyFont="1" applyBorder="1" applyAlignment="1" applyProtection="1">
      <alignment vertical="center"/>
      <protection locked="0"/>
    </xf>
    <xf numFmtId="0" fontId="21" fillId="0" borderId="65" xfId="1" applyFont="1" applyBorder="1" applyAlignment="1">
      <alignment horizontal="center" vertical="center" wrapText="1"/>
    </xf>
    <xf numFmtId="0" fontId="21" fillId="0" borderId="56" xfId="1" applyFont="1" applyBorder="1" applyAlignment="1">
      <alignment horizontal="center" vertical="center" wrapText="1"/>
    </xf>
    <xf numFmtId="0" fontId="1" fillId="0" borderId="7" xfId="1" applyBorder="1" applyAlignment="1">
      <alignment horizontal="center" vertical="center" wrapText="1"/>
    </xf>
    <xf numFmtId="176" fontId="21" fillId="0" borderId="71" xfId="1" applyNumberFormat="1" applyFont="1" applyBorder="1" applyAlignment="1" applyProtection="1">
      <alignment vertical="center"/>
      <protection locked="0"/>
    </xf>
    <xf numFmtId="0" fontId="21" fillId="0" borderId="0" xfId="1" applyFont="1" applyAlignment="1">
      <alignment horizontal="center" vertical="center" wrapText="1"/>
    </xf>
    <xf numFmtId="0" fontId="1" fillId="0" borderId="0" xfId="1" applyAlignment="1">
      <alignment horizontal="center" vertical="center" wrapText="1"/>
    </xf>
    <xf numFmtId="0" fontId="1" fillId="0" borderId="91" xfId="1" applyBorder="1" applyAlignment="1" applyProtection="1">
      <alignment vertical="center"/>
      <protection locked="0"/>
    </xf>
    <xf numFmtId="0" fontId="1" fillId="0" borderId="2" xfId="1" applyBorder="1" applyAlignment="1" applyProtection="1">
      <alignment vertical="center"/>
      <protection locked="0"/>
    </xf>
    <xf numFmtId="0" fontId="1" fillId="0" borderId="92" xfId="1" applyBorder="1" applyAlignment="1" applyProtection="1">
      <alignment vertical="center"/>
      <protection locked="0"/>
    </xf>
    <xf numFmtId="176" fontId="21" fillId="0" borderId="61" xfId="1" applyNumberFormat="1" applyFont="1" applyBorder="1" applyAlignment="1" applyProtection="1">
      <alignment vertical="center"/>
      <protection locked="0"/>
    </xf>
    <xf numFmtId="176" fontId="21" fillId="0" borderId="33" xfId="1" applyNumberFormat="1" applyFont="1" applyBorder="1" applyAlignment="1" applyProtection="1">
      <alignment vertical="center"/>
      <protection locked="0"/>
    </xf>
    <xf numFmtId="176" fontId="1" fillId="0" borderId="92" xfId="1" applyNumberFormat="1" applyBorder="1" applyAlignment="1" applyProtection="1">
      <alignment vertical="center"/>
      <protection locked="0"/>
    </xf>
    <xf numFmtId="176" fontId="1" fillId="0" borderId="71" xfId="1" applyNumberFormat="1" applyBorder="1" applyAlignment="1" applyProtection="1">
      <alignment vertical="center"/>
      <protection locked="0"/>
    </xf>
    <xf numFmtId="0" fontId="1" fillId="0" borderId="60" xfId="1" applyBorder="1" applyAlignment="1" applyProtection="1">
      <alignment vertical="center"/>
      <protection locked="0"/>
    </xf>
    <xf numFmtId="0" fontId="1" fillId="0" borderId="40" xfId="1" applyBorder="1" applyAlignment="1" applyProtection="1">
      <alignment vertical="center"/>
      <protection locked="0"/>
    </xf>
    <xf numFmtId="0" fontId="21" fillId="0" borderId="71" xfId="1" applyFont="1" applyBorder="1" applyAlignment="1">
      <alignment vertical="center"/>
    </xf>
    <xf numFmtId="0" fontId="1" fillId="0" borderId="97" xfId="1" applyBorder="1" applyAlignment="1" applyProtection="1">
      <alignment vertical="center"/>
      <protection locked="0"/>
    </xf>
    <xf numFmtId="177" fontId="1" fillId="0" borderId="64" xfId="1" applyNumberFormat="1" applyBorder="1" applyAlignment="1" applyProtection="1">
      <alignment vertical="center"/>
      <protection locked="0"/>
    </xf>
    <xf numFmtId="176" fontId="21" fillId="0" borderId="98" xfId="1" applyNumberFormat="1" applyFont="1" applyBorder="1" applyAlignment="1">
      <alignment vertical="center"/>
    </xf>
    <xf numFmtId="176" fontId="21" fillId="0" borderId="42" xfId="1" applyNumberFormat="1" applyFont="1" applyBorder="1" applyAlignment="1">
      <alignment vertical="center"/>
    </xf>
    <xf numFmtId="176" fontId="21" fillId="0" borderId="61" xfId="1" applyNumberFormat="1" applyFont="1" applyBorder="1" applyAlignment="1">
      <alignment vertical="center"/>
    </xf>
    <xf numFmtId="0" fontId="0" fillId="0" borderId="0" xfId="1" applyFont="1" applyAlignment="1" applyProtection="1">
      <alignment horizontal="center" vertical="center"/>
      <protection locked="0"/>
    </xf>
    <xf numFmtId="177" fontId="1" fillId="0" borderId="0" xfId="1" applyNumberFormat="1" applyAlignment="1" applyProtection="1">
      <alignment vertical="center"/>
      <protection locked="0"/>
    </xf>
    <xf numFmtId="0" fontId="18" fillId="0" borderId="0" xfId="1" applyFont="1" applyAlignment="1" applyProtection="1">
      <alignment horizontal="left" vertical="center"/>
      <protection locked="0"/>
    </xf>
    <xf numFmtId="177" fontId="1" fillId="0" borderId="66" xfId="1" applyNumberFormat="1" applyBorder="1" applyAlignment="1" applyProtection="1">
      <alignment vertical="center"/>
      <protection locked="0"/>
    </xf>
    <xf numFmtId="177" fontId="1" fillId="0" borderId="57" xfId="1" applyNumberFormat="1" applyBorder="1" applyAlignment="1" applyProtection="1">
      <alignment vertical="center"/>
      <protection locked="0"/>
    </xf>
    <xf numFmtId="177" fontId="1" fillId="0" borderId="60" xfId="1" applyNumberFormat="1" applyBorder="1" applyAlignment="1" applyProtection="1">
      <alignment vertical="center"/>
      <protection locked="0"/>
    </xf>
    <xf numFmtId="177" fontId="1" fillId="0" borderId="40" xfId="1" applyNumberFormat="1" applyBorder="1" applyAlignment="1" applyProtection="1">
      <alignment vertical="center"/>
      <protection locked="0"/>
    </xf>
    <xf numFmtId="177" fontId="21" fillId="0" borderId="71" xfId="1" applyNumberFormat="1" applyFont="1" applyBorder="1" applyAlignment="1">
      <alignment vertical="center"/>
    </xf>
    <xf numFmtId="177" fontId="21" fillId="0" borderId="46" xfId="1" applyNumberFormat="1" applyFont="1" applyBorder="1" applyAlignment="1">
      <alignment vertical="center"/>
    </xf>
    <xf numFmtId="177" fontId="1" fillId="0" borderId="53" xfId="1" applyNumberFormat="1" applyBorder="1" applyAlignment="1" applyProtection="1">
      <alignment vertical="center"/>
      <protection locked="0"/>
    </xf>
    <xf numFmtId="177" fontId="1" fillId="5" borderId="0" xfId="1" applyNumberFormat="1" applyFill="1" applyAlignment="1">
      <alignment vertical="center"/>
    </xf>
    <xf numFmtId="177" fontId="21" fillId="0" borderId="42" xfId="1" applyNumberFormat="1" applyFont="1" applyBorder="1" applyAlignment="1">
      <alignment vertical="center"/>
    </xf>
    <xf numFmtId="0" fontId="24" fillId="0" borderId="0" xfId="3" applyFont="1">
      <alignment vertical="center"/>
    </xf>
    <xf numFmtId="0" fontId="19" fillId="0" borderId="0" xfId="3">
      <alignment vertical="center"/>
    </xf>
    <xf numFmtId="0" fontId="19" fillId="0" borderId="0" xfId="3" applyAlignment="1">
      <alignment horizontal="right" vertical="center"/>
    </xf>
    <xf numFmtId="0" fontId="19" fillId="0" borderId="0" xfId="3" applyAlignment="1">
      <alignment horizontal="left"/>
    </xf>
    <xf numFmtId="0" fontId="19" fillId="0" borderId="107" xfId="3" applyBorder="1" applyAlignment="1"/>
    <xf numFmtId="0" fontId="19" fillId="0" borderId="108" xfId="3" applyBorder="1" applyAlignment="1">
      <alignment horizontal="center" vertical="center"/>
    </xf>
    <xf numFmtId="0" fontId="19" fillId="0" borderId="108" xfId="3" applyBorder="1" applyAlignment="1">
      <alignment horizontal="center" vertical="center" shrinkToFit="1"/>
    </xf>
    <xf numFmtId="0" fontId="19" fillId="0" borderId="112" xfId="3" applyBorder="1" applyAlignment="1">
      <alignment horizontal="center" vertical="center"/>
    </xf>
    <xf numFmtId="0" fontId="27" fillId="0" borderId="0" xfId="3" applyFont="1">
      <alignment vertical="center"/>
    </xf>
    <xf numFmtId="0" fontId="19" fillId="0" borderId="113" xfId="3" applyBorder="1" applyAlignment="1">
      <alignment horizontal="center" vertical="center"/>
    </xf>
    <xf numFmtId="0" fontId="19" fillId="0" borderId="107" xfId="3" applyBorder="1" applyAlignment="1">
      <alignment horizontal="center" vertical="center"/>
    </xf>
    <xf numFmtId="0" fontId="19" fillId="0" borderId="0" xfId="3" applyAlignment="1">
      <alignment horizontal="center" vertical="center"/>
    </xf>
    <xf numFmtId="0" fontId="6" fillId="8" borderId="0" xfId="0" applyFont="1" applyFill="1" applyAlignment="1" applyProtection="1">
      <alignment vertical="center"/>
      <protection locked="0"/>
    </xf>
    <xf numFmtId="0" fontId="9" fillId="8" borderId="0" xfId="0" applyFont="1" applyFill="1" applyAlignment="1" applyProtection="1">
      <alignment vertical="center"/>
      <protection locked="0"/>
    </xf>
    <xf numFmtId="0" fontId="19" fillId="0" borderId="108" xfId="3" applyBorder="1" applyAlignment="1">
      <alignment horizontal="center" vertical="center" wrapText="1"/>
    </xf>
    <xf numFmtId="0" fontId="19" fillId="0" borderId="108" xfId="3" applyBorder="1" applyAlignment="1">
      <alignment horizontal="center" vertical="center" wrapText="1" shrinkToFit="1"/>
    </xf>
    <xf numFmtId="0" fontId="19" fillId="9" borderId="112" xfId="3" applyFill="1" applyBorder="1" applyAlignment="1">
      <alignment horizontal="center" vertical="center"/>
    </xf>
    <xf numFmtId="0" fontId="19" fillId="10" borderId="112" xfId="3" applyFill="1" applyBorder="1" applyAlignment="1">
      <alignment horizontal="center" vertical="center"/>
    </xf>
    <xf numFmtId="0" fontId="19" fillId="0" borderId="110" xfId="3" applyBorder="1" applyAlignment="1">
      <alignment horizontal="center" vertical="center"/>
    </xf>
    <xf numFmtId="0" fontId="19" fillId="0" borderId="110" xfId="3" applyBorder="1" applyAlignment="1">
      <alignment horizontal="center" vertical="center" shrinkToFit="1"/>
    </xf>
    <xf numFmtId="0" fontId="29" fillId="0" borderId="110" xfId="3" applyFont="1" applyBorder="1" applyAlignment="1">
      <alignment horizontal="right" vertical="center"/>
    </xf>
    <xf numFmtId="0" fontId="6" fillId="8" borderId="0" xfId="0" applyFont="1" applyFill="1" applyAlignment="1" applyProtection="1">
      <alignment horizontal="left" vertical="center"/>
      <protection locked="0"/>
    </xf>
    <xf numFmtId="177" fontId="1" fillId="0" borderId="0" xfId="1" applyNumberFormat="1" applyAlignment="1">
      <alignment vertical="center"/>
    </xf>
    <xf numFmtId="0" fontId="9" fillId="3" borderId="91" xfId="0" applyFont="1" applyFill="1" applyBorder="1" applyAlignment="1" applyProtection="1">
      <alignment horizontal="center" vertical="center" wrapText="1"/>
      <protection locked="0"/>
    </xf>
    <xf numFmtId="0" fontId="9" fillId="3" borderId="76" xfId="0" applyFont="1" applyFill="1" applyBorder="1" applyAlignment="1" applyProtection="1">
      <alignment horizontal="center" vertical="center" wrapText="1"/>
      <protection locked="0"/>
    </xf>
    <xf numFmtId="0" fontId="9" fillId="0" borderId="104" xfId="0" applyFont="1" applyBorder="1" applyAlignment="1" applyProtection="1">
      <alignment horizontal="center" vertical="center" wrapText="1"/>
      <protection locked="0"/>
    </xf>
    <xf numFmtId="0" fontId="9" fillId="0" borderId="105" xfId="0" applyFont="1" applyBorder="1" applyAlignment="1" applyProtection="1">
      <alignment horizontal="center" vertical="center" wrapText="1"/>
      <protection locked="0"/>
    </xf>
    <xf numFmtId="0" fontId="9" fillId="0" borderId="97" xfId="0" applyFont="1" applyBorder="1" applyAlignment="1" applyProtection="1">
      <alignment horizontal="center" vertical="center" wrapText="1"/>
      <protection locked="0"/>
    </xf>
    <xf numFmtId="0" fontId="9" fillId="0" borderId="21" xfId="0" applyFont="1" applyBorder="1" applyAlignment="1" applyProtection="1">
      <alignment horizontal="center" vertical="center" wrapText="1"/>
      <protection locked="0"/>
    </xf>
    <xf numFmtId="0" fontId="9" fillId="0" borderId="22"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0" fontId="9" fillId="2" borderId="104" xfId="0" applyFont="1" applyFill="1" applyBorder="1" applyAlignment="1" applyProtection="1">
      <alignment horizontal="center" vertical="center" wrapText="1"/>
      <protection locked="0"/>
    </xf>
    <xf numFmtId="0" fontId="9" fillId="2" borderId="105" xfId="0" applyFont="1" applyFill="1" applyBorder="1" applyAlignment="1" applyProtection="1">
      <alignment horizontal="center" vertical="center" wrapText="1"/>
      <protection locked="0"/>
    </xf>
    <xf numFmtId="0" fontId="9" fillId="2" borderId="97" xfId="0" applyFont="1" applyFill="1" applyBorder="1" applyAlignment="1" applyProtection="1">
      <alignment horizontal="center" vertical="center" wrapText="1"/>
      <protection locked="0"/>
    </xf>
    <xf numFmtId="0" fontId="9" fillId="2" borderId="21" xfId="0" applyFont="1" applyFill="1" applyBorder="1" applyAlignment="1" applyProtection="1">
      <alignment horizontal="center" vertical="center" wrapText="1"/>
      <protection locked="0"/>
    </xf>
    <xf numFmtId="0" fontId="9" fillId="2" borderId="22" xfId="0" applyFont="1" applyFill="1" applyBorder="1" applyAlignment="1" applyProtection="1">
      <alignment horizontal="center" vertical="center" wrapText="1"/>
      <protection locked="0"/>
    </xf>
    <xf numFmtId="0" fontId="9" fillId="2" borderId="23"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wrapText="1"/>
      <protection locked="0"/>
    </xf>
    <xf numFmtId="0" fontId="9" fillId="0" borderId="12"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3" borderId="9" xfId="0" applyFont="1" applyFill="1" applyBorder="1" applyAlignment="1" applyProtection="1">
      <alignment horizontal="left" vertical="center" wrapText="1"/>
      <protection locked="0"/>
    </xf>
    <xf numFmtId="0" fontId="9" fillId="3" borderId="13" xfId="0" applyFont="1" applyFill="1" applyBorder="1" applyAlignment="1" applyProtection="1">
      <alignment horizontal="left" vertical="center" wrapText="1"/>
      <protection locked="0"/>
    </xf>
    <xf numFmtId="0" fontId="9" fillId="2" borderId="1" xfId="0" applyFont="1" applyFill="1" applyBorder="1" applyAlignment="1" applyProtection="1">
      <alignment horizontal="center" vertical="center" shrinkToFit="1"/>
      <protection locked="0"/>
    </xf>
    <xf numFmtId="0" fontId="2" fillId="0" borderId="0" xfId="0" applyFont="1" applyAlignment="1" applyProtection="1">
      <alignment horizontal="center" vertical="center"/>
      <protection locked="0"/>
    </xf>
    <xf numFmtId="0" fontId="7" fillId="2" borderId="1" xfId="1" applyFont="1" applyFill="1" applyBorder="1" applyAlignment="1" applyProtection="1">
      <alignment horizontal="center" vertical="center" wrapText="1"/>
      <protection locked="0"/>
    </xf>
    <xf numFmtId="0" fontId="7" fillId="0" borderId="1" xfId="1" applyFont="1" applyBorder="1" applyAlignment="1" applyProtection="1">
      <alignment horizontal="center" vertical="center"/>
      <protection locked="0"/>
    </xf>
    <xf numFmtId="0" fontId="12" fillId="2" borderId="2" xfId="0" applyFont="1" applyFill="1" applyBorder="1" applyAlignment="1" applyProtection="1">
      <alignment horizontal="center" vertical="center" textRotation="255"/>
      <protection locked="0"/>
    </xf>
    <xf numFmtId="0" fontId="12" fillId="2" borderId="6" xfId="0" applyFont="1" applyFill="1" applyBorder="1" applyAlignment="1" applyProtection="1">
      <alignment horizontal="center" vertical="center" textRotation="255"/>
      <protection locked="0"/>
    </xf>
    <xf numFmtId="0" fontId="12" fillId="2" borderId="7" xfId="0" applyFont="1" applyFill="1" applyBorder="1" applyAlignment="1" applyProtection="1">
      <alignment horizontal="center" vertical="center" textRotation="255"/>
      <protection locked="0"/>
    </xf>
    <xf numFmtId="0" fontId="9" fillId="2" borderId="3" xfId="0" applyFont="1" applyFill="1" applyBorder="1" applyAlignment="1" applyProtection="1">
      <alignment horizontal="right" vertical="center"/>
      <protection locked="0"/>
    </xf>
    <xf numFmtId="0" fontId="9" fillId="2" borderId="4" xfId="0" applyFont="1" applyFill="1" applyBorder="1" applyAlignment="1" applyProtection="1">
      <alignment horizontal="right" vertical="center"/>
      <protection locked="0"/>
    </xf>
    <xf numFmtId="0" fontId="9" fillId="2" borderId="5" xfId="0" applyFont="1" applyFill="1" applyBorder="1" applyAlignment="1" applyProtection="1">
      <alignment horizontal="right" vertical="center"/>
      <protection locked="0"/>
    </xf>
    <xf numFmtId="0" fontId="9" fillId="3" borderId="3" xfId="0" applyFont="1" applyFill="1" applyBorder="1" applyAlignment="1" applyProtection="1">
      <alignment horizontal="left" vertical="center"/>
      <protection locked="0"/>
    </xf>
    <xf numFmtId="0" fontId="9" fillId="3" borderId="4" xfId="0" applyFont="1" applyFill="1" applyBorder="1" applyAlignment="1" applyProtection="1">
      <alignment horizontal="left" vertical="center"/>
      <protection locked="0"/>
    </xf>
    <xf numFmtId="0" fontId="9" fillId="3" borderId="5" xfId="0" applyFont="1" applyFill="1" applyBorder="1" applyAlignment="1" applyProtection="1">
      <alignment horizontal="left" vertical="center"/>
      <protection locked="0"/>
    </xf>
    <xf numFmtId="0" fontId="9" fillId="3" borderId="3" xfId="0" applyFont="1" applyFill="1" applyBorder="1" applyAlignment="1" applyProtection="1">
      <alignment horizontal="center" vertical="center" shrinkToFit="1"/>
      <protection locked="0"/>
    </xf>
    <xf numFmtId="0" fontId="9" fillId="3" borderId="4" xfId="0" applyFont="1" applyFill="1" applyBorder="1" applyAlignment="1" applyProtection="1">
      <alignment horizontal="center" vertical="center" shrinkToFit="1"/>
      <protection locked="0"/>
    </xf>
    <xf numFmtId="0" fontId="9" fillId="3" borderId="5" xfId="0" applyFont="1" applyFill="1" applyBorder="1" applyAlignment="1" applyProtection="1">
      <alignment horizontal="center" vertical="center" shrinkToFit="1"/>
      <protection locked="0"/>
    </xf>
    <xf numFmtId="0" fontId="9" fillId="0" borderId="3"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shrinkToFit="1"/>
      <protection locked="0"/>
    </xf>
    <xf numFmtId="0" fontId="9" fillId="2" borderId="14"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wrapText="1"/>
      <protection locked="0"/>
    </xf>
    <xf numFmtId="0" fontId="9" fillId="2" borderId="20"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9" fillId="2" borderId="19" xfId="0" applyFont="1" applyFill="1" applyBorder="1" applyAlignment="1" applyProtection="1">
      <alignment horizontal="center" vertical="center" wrapText="1"/>
      <protection locked="0"/>
    </xf>
    <xf numFmtId="0" fontId="9" fillId="2" borderId="24"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0" fillId="0" borderId="91" xfId="0" applyBorder="1" applyAlignment="1">
      <alignment horizontal="center"/>
    </xf>
    <xf numFmtId="0" fontId="0" fillId="0" borderId="76" xfId="0" applyBorder="1" applyAlignment="1">
      <alignment horizontal="center"/>
    </xf>
    <xf numFmtId="0" fontId="9" fillId="0" borderId="106" xfId="0" applyFont="1" applyBorder="1" applyAlignment="1" applyProtection="1">
      <alignment horizontal="center" vertical="center" wrapText="1"/>
      <protection locked="0"/>
    </xf>
    <xf numFmtId="0" fontId="9" fillId="0" borderId="24" xfId="0" applyFont="1" applyBorder="1" applyAlignment="1" applyProtection="1">
      <alignment horizontal="center" vertical="center" wrapText="1"/>
      <protection locked="0"/>
    </xf>
    <xf numFmtId="0" fontId="9" fillId="2" borderId="3"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6" fillId="2" borderId="104" xfId="0" applyFont="1" applyFill="1" applyBorder="1" applyAlignment="1" applyProtection="1">
      <alignment horizontal="center" vertical="center" wrapText="1"/>
      <protection locked="0"/>
    </xf>
    <xf numFmtId="0" fontId="6" fillId="2" borderId="105" xfId="0" applyFont="1" applyFill="1" applyBorder="1" applyAlignment="1" applyProtection="1">
      <alignment horizontal="center" vertical="center" wrapText="1"/>
      <protection locked="0"/>
    </xf>
    <xf numFmtId="0" fontId="6" fillId="2" borderId="97"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22" xfId="0" applyFont="1" applyFill="1" applyBorder="1" applyAlignment="1" applyProtection="1">
      <alignment horizontal="center" vertical="center" wrapText="1"/>
      <protection locked="0"/>
    </xf>
    <xf numFmtId="0" fontId="6" fillId="2" borderId="23" xfId="0" applyFont="1" applyFill="1" applyBorder="1" applyAlignment="1" applyProtection="1">
      <alignment horizontal="center" vertical="center" wrapText="1"/>
      <protection locked="0"/>
    </xf>
    <xf numFmtId="0" fontId="9" fillId="3" borderId="2"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0" borderId="33" xfId="0"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9" fillId="0" borderId="104" xfId="0" applyFont="1" applyBorder="1" applyAlignment="1" applyProtection="1">
      <alignment horizontal="center" vertical="center"/>
      <protection locked="0"/>
    </xf>
    <xf numFmtId="0" fontId="9" fillId="0" borderId="105" xfId="0" applyFont="1" applyBorder="1" applyAlignment="1" applyProtection="1">
      <alignment horizontal="center" vertical="center"/>
      <protection locked="0"/>
    </xf>
    <xf numFmtId="0" fontId="9" fillId="0" borderId="97" xfId="0" applyFont="1" applyBorder="1" applyAlignment="1" applyProtection="1">
      <alignment horizontal="center" vertical="center"/>
      <protection locked="0"/>
    </xf>
    <xf numFmtId="0" fontId="9" fillId="0" borderId="61"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90"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9" fillId="0" borderId="1" xfId="0" applyFont="1" applyBorder="1" applyAlignment="1" applyProtection="1">
      <alignment horizontal="left" vertical="center" shrinkToFit="1"/>
      <protection locked="0"/>
    </xf>
    <xf numFmtId="0" fontId="6" fillId="2" borderId="1" xfId="0" applyFont="1" applyFill="1" applyBorder="1" applyAlignment="1" applyProtection="1">
      <alignment horizontal="center" vertical="center" shrinkToFit="1"/>
      <protection locked="0"/>
    </xf>
    <xf numFmtId="0" fontId="9" fillId="2" borderId="3" xfId="0" applyFont="1" applyFill="1" applyBorder="1" applyAlignment="1" applyProtection="1">
      <alignment horizontal="left" vertical="center" shrinkToFit="1"/>
      <protection locked="0"/>
    </xf>
    <xf numFmtId="0" fontId="9" fillId="2" borderId="4" xfId="0" applyFont="1" applyFill="1" applyBorder="1" applyAlignment="1" applyProtection="1">
      <alignment horizontal="left" vertical="center" shrinkToFit="1"/>
      <protection locked="0"/>
    </xf>
    <xf numFmtId="0" fontId="9" fillId="2" borderId="5" xfId="0" applyFont="1" applyFill="1" applyBorder="1" applyAlignment="1" applyProtection="1">
      <alignment horizontal="left" vertical="center" shrinkToFit="1"/>
      <protection locked="0"/>
    </xf>
    <xf numFmtId="0" fontId="9" fillId="2" borderId="1" xfId="0" applyFont="1" applyFill="1" applyBorder="1" applyAlignment="1" applyProtection="1">
      <alignment horizontal="center" vertical="center"/>
      <protection locked="0"/>
    </xf>
    <xf numFmtId="0" fontId="9" fillId="2" borderId="29"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3" borderId="31" xfId="0" applyFont="1" applyFill="1" applyBorder="1" applyAlignment="1" applyProtection="1">
      <alignment horizontal="center" vertical="center" wrapText="1"/>
      <protection locked="0"/>
    </xf>
    <xf numFmtId="0" fontId="9" fillId="3" borderId="32" xfId="0" applyFont="1" applyFill="1" applyBorder="1" applyAlignment="1" applyProtection="1">
      <alignment horizontal="center" vertical="center" wrapText="1"/>
      <protection locked="0"/>
    </xf>
    <xf numFmtId="0" fontId="9" fillId="3" borderId="33" xfId="0" applyFont="1" applyFill="1" applyBorder="1" applyAlignment="1" applyProtection="1">
      <alignment horizontal="center" vertical="center" wrapText="1"/>
      <protection locked="0"/>
    </xf>
    <xf numFmtId="0" fontId="9" fillId="3" borderId="34" xfId="0" applyFont="1" applyFill="1" applyBorder="1" applyAlignment="1" applyProtection="1">
      <alignment horizontal="center" vertical="center" wrapText="1"/>
      <protection locked="0"/>
    </xf>
    <xf numFmtId="0" fontId="9" fillId="0" borderId="35" xfId="0" applyFont="1" applyBorder="1" applyAlignment="1" applyProtection="1">
      <alignment horizontal="center" vertical="center" wrapText="1"/>
      <protection locked="0"/>
    </xf>
    <xf numFmtId="0" fontId="9" fillId="0" borderId="36" xfId="0" applyFont="1" applyBorder="1" applyAlignment="1" applyProtection="1">
      <alignment horizontal="center" vertical="center" wrapText="1"/>
      <protection locked="0"/>
    </xf>
    <xf numFmtId="0" fontId="9" fillId="0" borderId="37" xfId="0" applyFont="1" applyBorder="1" applyAlignment="1" applyProtection="1">
      <alignment horizontal="center" vertical="center" wrapText="1"/>
      <protection locked="0"/>
    </xf>
    <xf numFmtId="0" fontId="1" fillId="0" borderId="38" xfId="1" applyBorder="1" applyAlignment="1">
      <alignment horizontal="center" vertical="center" wrapText="1"/>
    </xf>
    <xf numFmtId="0" fontId="1" fillId="0" borderId="6" xfId="1" applyBorder="1" applyAlignment="1">
      <alignment horizontal="center" vertical="center"/>
    </xf>
    <xf numFmtId="0" fontId="1" fillId="0" borderId="30" xfId="1" applyBorder="1" applyAlignment="1">
      <alignment horizontal="center" vertical="center"/>
    </xf>
    <xf numFmtId="0" fontId="1" fillId="0" borderId="8" xfId="1" applyBorder="1" applyAlignment="1">
      <alignment horizontal="center" vertical="center"/>
    </xf>
    <xf numFmtId="0" fontId="1" fillId="0" borderId="10" xfId="1" applyBorder="1" applyAlignment="1">
      <alignment horizontal="center" vertical="center"/>
    </xf>
    <xf numFmtId="0" fontId="1" fillId="0" borderId="29" xfId="1" applyBorder="1" applyAlignment="1">
      <alignment horizontal="right" vertical="center"/>
    </xf>
    <xf numFmtId="0" fontId="1" fillId="0" borderId="30" xfId="1" applyBorder="1" applyAlignment="1">
      <alignment horizontal="right" vertical="center"/>
    </xf>
    <xf numFmtId="0" fontId="22" fillId="0" borderId="77" xfId="1" applyFont="1" applyBorder="1" applyAlignment="1">
      <alignment horizontal="left" vertical="center"/>
    </xf>
    <xf numFmtId="0" fontId="22" fillId="0" borderId="78" xfId="1" applyFont="1" applyBorder="1" applyAlignment="1">
      <alignment horizontal="left" vertical="center"/>
    </xf>
    <xf numFmtId="0" fontId="22" fillId="0" borderId="79" xfId="1" applyFont="1" applyBorder="1" applyAlignment="1">
      <alignment horizontal="left" vertical="center"/>
    </xf>
    <xf numFmtId="178" fontId="1" fillId="0" borderId="22" xfId="1" applyNumberFormat="1" applyBorder="1" applyAlignment="1" applyProtection="1">
      <alignment horizontal="left" vertical="center"/>
      <protection locked="0"/>
    </xf>
    <xf numFmtId="0" fontId="15" fillId="4" borderId="0" xfId="1" applyFont="1" applyFill="1" applyAlignment="1" applyProtection="1">
      <alignment horizontal="center" vertical="center"/>
      <protection locked="0"/>
    </xf>
    <xf numFmtId="0" fontId="1" fillId="0" borderId="68" xfId="1" applyBorder="1" applyAlignment="1">
      <alignment horizontal="right" vertical="center"/>
    </xf>
    <xf numFmtId="0" fontId="1" fillId="0" borderId="44" xfId="1" applyBorder="1" applyAlignment="1">
      <alignment horizontal="right" vertical="center"/>
    </xf>
    <xf numFmtId="0" fontId="22" fillId="0" borderId="67" xfId="1" applyFont="1" applyBorder="1" applyAlignment="1">
      <alignment horizontal="left" vertical="center"/>
    </xf>
    <xf numFmtId="0" fontId="22" fillId="0" borderId="73" xfId="1" applyFont="1" applyBorder="1" applyAlignment="1">
      <alignment horizontal="left" vertical="center"/>
    </xf>
    <xf numFmtId="0" fontId="22" fillId="0" borderId="74" xfId="1" applyFont="1" applyBorder="1" applyAlignment="1">
      <alignment horizontal="left" vertical="center"/>
    </xf>
    <xf numFmtId="0" fontId="18" fillId="0" borderId="49" xfId="1" applyFont="1" applyBorder="1" applyAlignment="1">
      <alignment horizontal="center" vertical="center" wrapText="1"/>
    </xf>
    <xf numFmtId="0" fontId="18" fillId="0" borderId="55" xfId="1" applyFont="1" applyBorder="1" applyAlignment="1">
      <alignment horizontal="center" vertical="center" wrapText="1"/>
    </xf>
    <xf numFmtId="0" fontId="18" fillId="0" borderId="99" xfId="1" applyFont="1" applyBorder="1" applyAlignment="1">
      <alignment horizontal="center" vertical="center" wrapText="1"/>
    </xf>
    <xf numFmtId="0" fontId="18" fillId="0" borderId="77" xfId="1" applyFont="1" applyBorder="1" applyAlignment="1">
      <alignment horizontal="center" vertical="center" wrapText="1"/>
    </xf>
    <xf numFmtId="0" fontId="1" fillId="0" borderId="70" xfId="1" applyBorder="1" applyAlignment="1">
      <alignment horizontal="center" vertical="center" wrapText="1"/>
    </xf>
    <xf numFmtId="0" fontId="22" fillId="0" borderId="55" xfId="1" applyFont="1" applyBorder="1" applyAlignment="1">
      <alignment horizontal="left" vertical="center"/>
    </xf>
    <xf numFmtId="0" fontId="22" fillId="0" borderId="4" xfId="1" applyFont="1" applyBorder="1" applyAlignment="1">
      <alignment horizontal="left" vertical="center"/>
    </xf>
    <xf numFmtId="0" fontId="22" fillId="0" borderId="28" xfId="1" applyFont="1" applyBorder="1" applyAlignment="1">
      <alignment horizontal="left" vertical="center"/>
    </xf>
    <xf numFmtId="0" fontId="18" fillId="0" borderId="100" xfId="1" applyFont="1" applyBorder="1" applyAlignment="1">
      <alignment horizontal="center" vertical="center" wrapText="1"/>
    </xf>
    <xf numFmtId="0" fontId="18" fillId="0" borderId="101" xfId="1" applyFont="1" applyBorder="1" applyAlignment="1">
      <alignment horizontal="center" vertical="center" wrapText="1"/>
    </xf>
    <xf numFmtId="0" fontId="18" fillId="0" borderId="102" xfId="1" applyFont="1" applyBorder="1" applyAlignment="1">
      <alignment horizontal="center" vertical="center" wrapText="1"/>
    </xf>
    <xf numFmtId="0" fontId="18" fillId="0" borderId="103" xfId="1" applyFont="1" applyBorder="1" applyAlignment="1">
      <alignment horizontal="center" vertical="center" wrapText="1"/>
    </xf>
    <xf numFmtId="0" fontId="18" fillId="0" borderId="67" xfId="1" applyFont="1" applyBorder="1" applyAlignment="1">
      <alignment horizontal="center" vertical="center" wrapText="1"/>
    </xf>
    <xf numFmtId="0" fontId="1" fillId="0" borderId="41" xfId="1" applyBorder="1" applyAlignment="1">
      <alignment horizontal="right" vertical="center"/>
    </xf>
    <xf numFmtId="0" fontId="1" fillId="0" borderId="6" xfId="1" applyBorder="1" applyAlignment="1">
      <alignment horizontal="right" vertical="center"/>
    </xf>
    <xf numFmtId="177" fontId="19" fillId="0" borderId="39" xfId="1" applyNumberFormat="1" applyFont="1" applyBorder="1" applyAlignment="1" applyProtection="1">
      <alignment horizontal="center" vertical="center" wrapText="1"/>
      <protection locked="0"/>
    </xf>
    <xf numFmtId="177" fontId="19" fillId="0" borderId="42" xfId="1" applyNumberFormat="1" applyFont="1" applyBorder="1" applyAlignment="1" applyProtection="1">
      <alignment horizontal="center" vertical="center" wrapText="1"/>
      <protection locked="0"/>
    </xf>
    <xf numFmtId="177" fontId="19" fillId="0" borderId="46" xfId="1" applyNumberFormat="1" applyFont="1" applyBorder="1" applyAlignment="1" applyProtection="1">
      <alignment horizontal="center" vertical="center" wrapText="1"/>
      <protection locked="0"/>
    </xf>
    <xf numFmtId="0" fontId="1" fillId="0" borderId="37" xfId="1" applyBorder="1" applyAlignment="1" applyProtection="1">
      <alignment horizontal="center" vertical="center"/>
      <protection locked="0"/>
    </xf>
    <xf numFmtId="0" fontId="1" fillId="0" borderId="15" xfId="1" applyBorder="1" applyAlignment="1" applyProtection="1">
      <alignment horizontal="center" vertical="center"/>
      <protection locked="0"/>
    </xf>
    <xf numFmtId="0" fontId="1" fillId="0" borderId="40" xfId="1" applyBorder="1" applyAlignment="1" applyProtection="1">
      <alignment horizontal="center" vertical="center"/>
      <protection locked="0"/>
    </xf>
    <xf numFmtId="0" fontId="1" fillId="0" borderId="4" xfId="1" applyBorder="1" applyAlignment="1" applyProtection="1">
      <alignment horizontal="center" vertical="center"/>
      <protection locked="0"/>
    </xf>
    <xf numFmtId="0" fontId="1" fillId="0" borderId="5" xfId="1" applyBorder="1" applyAlignment="1" applyProtection="1">
      <alignment horizontal="center" vertical="center"/>
      <protection locked="0"/>
    </xf>
    <xf numFmtId="0" fontId="1" fillId="0" borderId="3" xfId="1" applyBorder="1" applyAlignment="1" applyProtection="1">
      <alignment horizontal="center" vertical="center"/>
      <protection locked="0"/>
    </xf>
    <xf numFmtId="0" fontId="1" fillId="0" borderId="28" xfId="1" applyBorder="1" applyAlignment="1" applyProtection="1">
      <alignment horizontal="center" vertical="center"/>
      <protection locked="0"/>
    </xf>
    <xf numFmtId="0" fontId="18" fillId="0" borderId="75" xfId="1" applyFont="1" applyBorder="1" applyAlignment="1">
      <alignment horizontal="center" vertical="center" wrapText="1"/>
    </xf>
    <xf numFmtId="0" fontId="1" fillId="0" borderId="6" xfId="1" applyBorder="1" applyAlignment="1">
      <alignment horizontal="center" vertical="center" wrapText="1"/>
    </xf>
    <xf numFmtId="0" fontId="18" fillId="0" borderId="14" xfId="1" applyFont="1" applyBorder="1" applyAlignment="1">
      <alignment horizontal="center" vertical="center"/>
    </xf>
    <xf numFmtId="0" fontId="18" fillId="0" borderId="41" xfId="1" applyFont="1" applyBorder="1" applyAlignment="1">
      <alignment horizontal="center" vertical="center"/>
    </xf>
    <xf numFmtId="0" fontId="18" fillId="0" borderId="43" xfId="1" applyFont="1" applyBorder="1" applyAlignment="1">
      <alignment horizontal="center" vertical="center"/>
    </xf>
    <xf numFmtId="0" fontId="1" fillId="0" borderId="44" xfId="1" applyBorder="1" applyAlignment="1">
      <alignment horizontal="center" vertical="center" wrapText="1"/>
    </xf>
    <xf numFmtId="0" fontId="1" fillId="0" borderId="15" xfId="1" applyBorder="1" applyAlignment="1">
      <alignment horizontal="center" vertical="center"/>
    </xf>
    <xf numFmtId="0" fontId="1" fillId="0" borderId="45" xfId="1" applyBorder="1" applyAlignment="1">
      <alignment horizontal="center" vertical="center"/>
    </xf>
    <xf numFmtId="0" fontId="1" fillId="0" borderId="38" xfId="1" applyBorder="1" applyAlignment="1">
      <alignment horizontal="center" vertical="center"/>
    </xf>
    <xf numFmtId="0" fontId="1" fillId="0" borderId="44" xfId="1" applyBorder="1" applyAlignment="1">
      <alignment horizontal="center" vertical="center"/>
    </xf>
    <xf numFmtId="0" fontId="1" fillId="0" borderId="17" xfId="1" applyBorder="1" applyAlignment="1" applyProtection="1">
      <alignment horizontal="center" vertical="center"/>
      <protection locked="0"/>
    </xf>
    <xf numFmtId="0" fontId="1" fillId="0" borderId="19" xfId="1" applyBorder="1" applyAlignment="1" applyProtection="1">
      <alignment horizontal="center" vertical="center"/>
      <protection locked="0"/>
    </xf>
    <xf numFmtId="0" fontId="1" fillId="0" borderId="31" xfId="1" applyBorder="1" applyAlignment="1" applyProtection="1">
      <alignment horizontal="center" vertical="center"/>
      <protection locked="0"/>
    </xf>
    <xf numFmtId="0" fontId="1" fillId="0" borderId="34" xfId="1" applyBorder="1" applyAlignment="1" applyProtection="1">
      <alignment horizontal="center" vertical="center"/>
      <protection locked="0"/>
    </xf>
    <xf numFmtId="0" fontId="18" fillId="0" borderId="118" xfId="1" applyFont="1" applyBorder="1" applyAlignment="1" applyProtection="1">
      <alignment horizontal="center" vertical="center"/>
      <protection locked="0"/>
    </xf>
    <xf numFmtId="0" fontId="18" fillId="0" borderId="119" xfId="1" applyFont="1" applyBorder="1" applyAlignment="1" applyProtection="1">
      <alignment horizontal="center" vertical="center"/>
      <protection locked="0"/>
    </xf>
    <xf numFmtId="0" fontId="0" fillId="0" borderId="72" xfId="2" applyNumberFormat="1" applyFont="1" applyBorder="1" applyAlignment="1" applyProtection="1">
      <alignment horizontal="center" vertical="center"/>
      <protection locked="0"/>
    </xf>
    <xf numFmtId="0" fontId="0" fillId="0" borderId="93" xfId="2" applyNumberFormat="1" applyFont="1" applyBorder="1" applyAlignment="1" applyProtection="1">
      <alignment horizontal="center" vertical="center"/>
      <protection locked="0"/>
    </xf>
    <xf numFmtId="0" fontId="18" fillId="0" borderId="17" xfId="1" applyFont="1" applyBorder="1" applyAlignment="1" applyProtection="1">
      <alignment horizontal="center" vertical="center"/>
      <protection locked="0"/>
    </xf>
    <xf numFmtId="0" fontId="18" fillId="0" borderId="31" xfId="1" applyFont="1" applyBorder="1" applyAlignment="1" applyProtection="1">
      <alignment horizontal="center" vertical="center"/>
      <protection locked="0"/>
    </xf>
    <xf numFmtId="0" fontId="18" fillId="0" borderId="72" xfId="1" applyFont="1" applyBorder="1" applyAlignment="1" applyProtection="1">
      <alignment horizontal="center" vertical="center"/>
      <protection locked="0"/>
    </xf>
    <xf numFmtId="0" fontId="18" fillId="0" borderId="93" xfId="1" applyFont="1" applyBorder="1" applyAlignment="1" applyProtection="1">
      <alignment horizontal="center" vertical="center"/>
      <protection locked="0"/>
    </xf>
    <xf numFmtId="0" fontId="22" fillId="0" borderId="5" xfId="1" applyFont="1" applyBorder="1" applyAlignment="1">
      <alignment horizontal="left" vertical="center"/>
    </xf>
    <xf numFmtId="0" fontId="1" fillId="0" borderId="52" xfId="1" applyBorder="1" applyAlignment="1">
      <alignment horizontal="center" vertical="center" wrapText="1"/>
    </xf>
    <xf numFmtId="0" fontId="1" fillId="0" borderId="1" xfId="1" applyBorder="1" applyAlignment="1">
      <alignment horizontal="center" vertical="center"/>
    </xf>
    <xf numFmtId="0" fontId="1" fillId="0" borderId="59" xfId="1" applyBorder="1" applyAlignment="1">
      <alignment horizontal="center" vertical="center"/>
    </xf>
    <xf numFmtId="0" fontId="1" fillId="0" borderId="16" xfId="1" applyBorder="1" applyAlignment="1">
      <alignment horizontal="center" vertical="center" wrapText="1"/>
    </xf>
    <xf numFmtId="0" fontId="1" fillId="0" borderId="61" xfId="1" applyBorder="1" applyAlignment="1">
      <alignment horizontal="center" vertical="center"/>
    </xf>
    <xf numFmtId="0" fontId="1" fillId="0" borderId="33" xfId="1" applyBorder="1" applyAlignment="1">
      <alignment horizontal="center" vertical="center"/>
    </xf>
    <xf numFmtId="0" fontId="1" fillId="0" borderId="33" xfId="1" applyBorder="1" applyAlignment="1">
      <alignment horizontal="right" vertical="center"/>
    </xf>
    <xf numFmtId="0" fontId="1" fillId="0" borderId="30" xfId="1" applyBorder="1" applyAlignment="1">
      <alignment horizontal="center" vertical="center" wrapText="1"/>
    </xf>
    <xf numFmtId="0" fontId="1" fillId="0" borderId="80" xfId="1" applyBorder="1" applyAlignment="1">
      <alignment horizontal="right" vertical="center"/>
    </xf>
    <xf numFmtId="0" fontId="1" fillId="0" borderId="31" xfId="1" applyBorder="1" applyAlignment="1">
      <alignment horizontal="right" vertical="center"/>
    </xf>
    <xf numFmtId="0" fontId="1" fillId="0" borderId="32" xfId="1" applyBorder="1" applyAlignment="1">
      <alignment horizontal="right" vertical="center"/>
    </xf>
    <xf numFmtId="0" fontId="22" fillId="0" borderId="80" xfId="1" applyFont="1" applyBorder="1" applyAlignment="1">
      <alignment horizontal="left" vertical="center"/>
    </xf>
    <xf numFmtId="0" fontId="22" fillId="0" borderId="31" xfId="1" applyFont="1" applyBorder="1" applyAlignment="1">
      <alignment horizontal="left" vertical="center"/>
    </xf>
    <xf numFmtId="0" fontId="22" fillId="0" borderId="34" xfId="1" applyFont="1" applyBorder="1" applyAlignment="1">
      <alignment horizontal="left" vertical="center"/>
    </xf>
    <xf numFmtId="0" fontId="18" fillId="0" borderId="50" xfId="1" applyFont="1" applyBorder="1" applyAlignment="1">
      <alignment horizontal="center" vertical="center" wrapText="1"/>
    </xf>
    <xf numFmtId="0" fontId="18" fillId="0" borderId="56" xfId="1" applyFont="1" applyBorder="1" applyAlignment="1">
      <alignment horizontal="center" vertical="center" wrapText="1"/>
    </xf>
    <xf numFmtId="0" fontId="18" fillId="0" borderId="80" xfId="1" applyFont="1" applyBorder="1" applyAlignment="1">
      <alignment horizontal="center" vertical="center" wrapText="1"/>
    </xf>
    <xf numFmtId="0" fontId="1" fillId="0" borderId="82" xfId="1" applyBorder="1" applyAlignment="1">
      <alignment horizontal="right" vertical="center"/>
    </xf>
    <xf numFmtId="0" fontId="1" fillId="0" borderId="83" xfId="1" applyBorder="1" applyAlignment="1">
      <alignment horizontal="right" vertical="center"/>
    </xf>
    <xf numFmtId="0" fontId="1" fillId="0" borderId="84" xfId="1" applyBorder="1" applyAlignment="1">
      <alignment horizontal="right" vertical="center"/>
    </xf>
    <xf numFmtId="0" fontId="18" fillId="0" borderId="82" xfId="1" applyFont="1" applyBorder="1" applyAlignment="1">
      <alignment horizontal="center" vertical="center" wrapText="1"/>
    </xf>
    <xf numFmtId="0" fontId="15" fillId="6" borderId="0" xfId="1" applyFont="1" applyFill="1" applyAlignment="1" applyProtection="1">
      <alignment horizontal="center" vertical="center"/>
      <protection locked="0"/>
    </xf>
    <xf numFmtId="0" fontId="1" fillId="0" borderId="69" xfId="1" applyBorder="1" applyAlignment="1">
      <alignment horizontal="center" vertical="center" wrapText="1"/>
    </xf>
    <xf numFmtId="0" fontId="1" fillId="0" borderId="62" xfId="1" applyBorder="1" applyAlignment="1">
      <alignment horizontal="center" vertical="center" wrapText="1"/>
    </xf>
    <xf numFmtId="0" fontId="1" fillId="0" borderId="56" xfId="1" applyBorder="1" applyAlignment="1">
      <alignment horizontal="center" vertical="center" wrapText="1"/>
    </xf>
    <xf numFmtId="0" fontId="1" fillId="0" borderId="93" xfId="1" applyBorder="1" applyAlignment="1">
      <alignment horizontal="center" vertical="center" wrapText="1"/>
    </xf>
    <xf numFmtId="0" fontId="1" fillId="0" borderId="0" xfId="1" applyAlignment="1">
      <alignment horizontal="right" vertical="center"/>
    </xf>
    <xf numFmtId="0" fontId="1" fillId="0" borderId="90" xfId="1" applyBorder="1" applyAlignment="1">
      <alignment horizontal="right" vertical="center"/>
    </xf>
    <xf numFmtId="0" fontId="23" fillId="0" borderId="55" xfId="1" applyFont="1" applyBorder="1" applyAlignment="1">
      <alignment horizontal="left" vertical="center"/>
    </xf>
    <xf numFmtId="0" fontId="23" fillId="0" borderId="4" xfId="1" applyFont="1" applyBorder="1" applyAlignment="1">
      <alignment horizontal="left" vertical="center"/>
    </xf>
    <xf numFmtId="0" fontId="23" fillId="0" borderId="28" xfId="1" applyFont="1" applyBorder="1" applyAlignment="1">
      <alignment horizontal="left" vertical="center"/>
    </xf>
    <xf numFmtId="0" fontId="23" fillId="0" borderId="77" xfId="1" applyFont="1" applyBorder="1" applyAlignment="1">
      <alignment horizontal="left" vertical="center"/>
    </xf>
    <xf numFmtId="0" fontId="23" fillId="0" borderId="78" xfId="1" applyFont="1" applyBorder="1" applyAlignment="1">
      <alignment horizontal="left" vertical="center"/>
    </xf>
    <xf numFmtId="0" fontId="23" fillId="0" borderId="79" xfId="1" applyFont="1" applyBorder="1" applyAlignment="1">
      <alignment horizontal="left" vertical="center"/>
    </xf>
    <xf numFmtId="0" fontId="1" fillId="0" borderId="35" xfId="1" applyBorder="1" applyAlignment="1" applyProtection="1">
      <alignment horizontal="center" vertical="center"/>
      <protection locked="0"/>
    </xf>
    <xf numFmtId="0" fontId="1" fillId="0" borderId="36" xfId="1" applyBorder="1" applyAlignment="1" applyProtection="1">
      <alignment horizontal="center" vertical="center"/>
      <protection locked="0"/>
    </xf>
    <xf numFmtId="0" fontId="1" fillId="0" borderId="95" xfId="1" applyBorder="1" applyAlignment="1" applyProtection="1">
      <alignment horizontal="center" vertical="center"/>
      <protection locked="0"/>
    </xf>
    <xf numFmtId="0" fontId="19" fillId="0" borderId="56" xfId="1" applyFont="1" applyBorder="1" applyAlignment="1">
      <alignment horizontal="center" vertical="center" wrapText="1"/>
    </xf>
    <xf numFmtId="0" fontId="1" fillId="0" borderId="80" xfId="1" applyBorder="1" applyAlignment="1">
      <alignment horizontal="center" vertical="center" wrapText="1"/>
    </xf>
    <xf numFmtId="0" fontId="19" fillId="0" borderId="50" xfId="1" applyFont="1" applyBorder="1" applyAlignment="1">
      <alignment horizontal="center" vertical="center" wrapText="1"/>
    </xf>
    <xf numFmtId="0" fontId="1" fillId="0" borderId="82" xfId="1" applyBorder="1" applyAlignment="1">
      <alignment horizontal="center" vertical="center" wrapText="1"/>
    </xf>
    <xf numFmtId="0" fontId="1" fillId="0" borderId="55" xfId="1" applyBorder="1" applyAlignment="1" applyProtection="1">
      <alignment horizontal="center" vertical="center"/>
      <protection locked="0"/>
    </xf>
    <xf numFmtId="0" fontId="15" fillId="7" borderId="0" xfId="1" applyFont="1" applyFill="1" applyAlignment="1" applyProtection="1">
      <alignment horizontal="center" vertical="center"/>
      <protection locked="0"/>
    </xf>
    <xf numFmtId="0" fontId="1" fillId="0" borderId="0" xfId="1" applyAlignment="1" applyProtection="1">
      <alignment horizontal="center" vertical="center"/>
      <protection locked="0"/>
    </xf>
    <xf numFmtId="0" fontId="18" fillId="0" borderId="94" xfId="1" applyFont="1" applyBorder="1" applyAlignment="1">
      <alignment horizontal="center" vertical="center"/>
    </xf>
    <xf numFmtId="0" fontId="18" fillId="0" borderId="68" xfId="1" applyFont="1" applyBorder="1" applyAlignment="1">
      <alignment horizontal="center" vertical="center"/>
    </xf>
    <xf numFmtId="0" fontId="19" fillId="0" borderId="62" xfId="1" applyFont="1" applyBorder="1" applyAlignment="1">
      <alignment horizontal="center" vertical="center" wrapText="1"/>
    </xf>
    <xf numFmtId="0" fontId="19" fillId="0" borderId="69" xfId="1" applyFont="1" applyBorder="1" applyAlignment="1">
      <alignment horizontal="center" vertical="center" wrapText="1"/>
    </xf>
    <xf numFmtId="0" fontId="1" fillId="0" borderId="96" xfId="1" applyBorder="1" applyAlignment="1">
      <alignment horizontal="center" vertical="center" wrapText="1"/>
    </xf>
    <xf numFmtId="0" fontId="23" fillId="0" borderId="3" xfId="1" applyFont="1" applyBorder="1" applyAlignment="1">
      <alignment horizontal="left" vertical="center"/>
    </xf>
    <xf numFmtId="0" fontId="19" fillId="0" borderId="115" xfId="3" applyBorder="1" applyAlignment="1">
      <alignment horizontal="center" vertical="center"/>
    </xf>
    <xf numFmtId="0" fontId="19" fillId="0" borderId="117" xfId="3" applyBorder="1" applyAlignment="1">
      <alignment horizontal="center" vertical="center"/>
    </xf>
    <xf numFmtId="0" fontId="19" fillId="0" borderId="108" xfId="3" applyBorder="1" applyAlignment="1">
      <alignment horizontal="center" vertical="center" wrapText="1"/>
    </xf>
    <xf numFmtId="0" fontId="19" fillId="0" borderId="108" xfId="3" applyBorder="1" applyAlignment="1">
      <alignment horizontal="center" vertical="center"/>
    </xf>
    <xf numFmtId="0" fontId="19" fillId="0" borderId="108" xfId="3" applyBorder="1" applyAlignment="1">
      <alignment horizontal="center" vertical="center" shrinkToFit="1"/>
    </xf>
    <xf numFmtId="0" fontId="19" fillId="0" borderId="114" xfId="3" applyBorder="1" applyAlignment="1">
      <alignment horizontal="center" vertical="center"/>
    </xf>
    <xf numFmtId="0" fontId="19" fillId="0" borderId="116" xfId="3" applyBorder="1" applyAlignment="1">
      <alignment horizontal="center" vertical="center"/>
    </xf>
    <xf numFmtId="0" fontId="19" fillId="0" borderId="108" xfId="3" applyBorder="1" applyAlignment="1">
      <alignment horizontal="center" vertical="center" wrapText="1" shrinkToFit="1"/>
    </xf>
    <xf numFmtId="0" fontId="19" fillId="0" borderId="109" xfId="3" applyBorder="1" applyAlignment="1">
      <alignment horizontal="center" vertical="center"/>
    </xf>
    <xf numFmtId="0" fontId="19" fillId="0" borderId="110" xfId="3" applyBorder="1" applyAlignment="1">
      <alignment horizontal="center" vertical="center"/>
    </xf>
    <xf numFmtId="0" fontId="19" fillId="0" borderId="111" xfId="3" applyBorder="1" applyAlignment="1">
      <alignment horizontal="center" vertical="center"/>
    </xf>
    <xf numFmtId="0" fontId="26" fillId="0" borderId="107" xfId="3" applyFont="1" applyBorder="1" applyAlignment="1">
      <alignment horizontal="center" vertical="center"/>
    </xf>
    <xf numFmtId="0" fontId="19" fillId="0" borderId="0" xfId="3" applyAlignment="1">
      <alignment horizontal="center" vertical="center"/>
    </xf>
    <xf numFmtId="0" fontId="19" fillId="0" borderId="107" xfId="3" applyBorder="1" applyAlignment="1">
      <alignment horizontal="center" vertical="center"/>
    </xf>
  </cellXfs>
  <cellStyles count="4">
    <cellStyle name="パーセント 2" xfId="2" xr:uid="{FFAA3120-4351-4857-ADB5-DB2C27D8CE31}"/>
    <cellStyle name="標準" xfId="0" builtinId="0"/>
    <cellStyle name="標準 2" xfId="1" xr:uid="{677EC9C1-2FB7-4867-8289-FF60DCEBDA8B}"/>
    <cellStyle name="標準 3" xfId="3" xr:uid="{A0F321FD-2676-4DC7-ADF2-899C0EC2907E}"/>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59996337778862885"/>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127000</xdr:colOff>
      <xdr:row>1</xdr:row>
      <xdr:rowOff>166824</xdr:rowOff>
    </xdr:from>
    <xdr:to>
      <xdr:col>6</xdr:col>
      <xdr:colOff>145103</xdr:colOff>
      <xdr:row>4</xdr:row>
      <xdr:rowOff>145345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374650" y="481149"/>
          <a:ext cx="1361128" cy="65797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5</xdr:col>
          <xdr:colOff>22860</xdr:colOff>
          <xdr:row>13</xdr:row>
          <xdr:rowOff>45720</xdr:rowOff>
        </xdr:from>
        <xdr:to>
          <xdr:col>6</xdr:col>
          <xdr:colOff>7620</xdr:colOff>
          <xdr:row>15</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19</xdr:row>
          <xdr:rowOff>99060</xdr:rowOff>
        </xdr:from>
        <xdr:to>
          <xdr:col>1</xdr:col>
          <xdr:colOff>22860</xdr:colOff>
          <xdr:row>20</xdr:row>
          <xdr:rowOff>144780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21</xdr:row>
          <xdr:rowOff>76200</xdr:rowOff>
        </xdr:from>
        <xdr:to>
          <xdr:col>1</xdr:col>
          <xdr:colOff>22860</xdr:colOff>
          <xdr:row>22</xdr:row>
          <xdr:rowOff>121920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23</xdr:row>
          <xdr:rowOff>68580</xdr:rowOff>
        </xdr:from>
        <xdr:to>
          <xdr:col>1</xdr:col>
          <xdr:colOff>22860</xdr:colOff>
          <xdr:row>24</xdr:row>
          <xdr:rowOff>114300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25</xdr:row>
          <xdr:rowOff>83820</xdr:rowOff>
        </xdr:from>
        <xdr:to>
          <xdr:col>1</xdr:col>
          <xdr:colOff>22860</xdr:colOff>
          <xdr:row>26</xdr:row>
          <xdr:rowOff>137160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27</xdr:row>
          <xdr:rowOff>83820</xdr:rowOff>
        </xdr:from>
        <xdr:to>
          <xdr:col>1</xdr:col>
          <xdr:colOff>22860</xdr:colOff>
          <xdr:row>28</xdr:row>
          <xdr:rowOff>137160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29</xdr:row>
          <xdr:rowOff>76200</xdr:rowOff>
        </xdr:from>
        <xdr:to>
          <xdr:col>1</xdr:col>
          <xdr:colOff>22860</xdr:colOff>
          <xdr:row>30</xdr:row>
          <xdr:rowOff>121920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31</xdr:row>
          <xdr:rowOff>99060</xdr:rowOff>
        </xdr:from>
        <xdr:to>
          <xdr:col>1</xdr:col>
          <xdr:colOff>22860</xdr:colOff>
          <xdr:row>32</xdr:row>
          <xdr:rowOff>144780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13</xdr:row>
          <xdr:rowOff>45720</xdr:rowOff>
        </xdr:from>
        <xdr:to>
          <xdr:col>9</xdr:col>
          <xdr:colOff>7620</xdr:colOff>
          <xdr:row>15</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13</xdr:row>
          <xdr:rowOff>45720</xdr:rowOff>
        </xdr:from>
        <xdr:to>
          <xdr:col>12</xdr:col>
          <xdr:colOff>7620</xdr:colOff>
          <xdr:row>15</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xdr:colOff>
          <xdr:row>17</xdr:row>
          <xdr:rowOff>99060</xdr:rowOff>
        </xdr:from>
        <xdr:to>
          <xdr:col>1</xdr:col>
          <xdr:colOff>22860</xdr:colOff>
          <xdr:row>18</xdr:row>
          <xdr:rowOff>144780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0</xdr:colOff>
      <xdr:row>0</xdr:row>
      <xdr:rowOff>0</xdr:rowOff>
    </xdr:from>
    <xdr:ext cx="360667" cy="32573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0" y="0"/>
          <a:ext cx="360667" cy="32573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kumimoji="1" lang="en-US" altLang="ja-JP" sz="1400">
              <a:latin typeface="MS UI Gothic" panose="020B0600070205080204" pitchFamily="50" charset="-128"/>
              <a:ea typeface="MS UI Gothic" panose="020B0600070205080204" pitchFamily="50" charset="-128"/>
            </a:rPr>
            <a:t>3</a:t>
          </a:r>
          <a:endParaRPr kumimoji="1" lang="ja-JP" altLang="en-US" sz="1400">
            <a:latin typeface="MS UI Gothic" panose="020B0600070205080204" pitchFamily="50" charset="-128"/>
            <a:ea typeface="MS UI Gothic" panose="020B0600070205080204" pitchFamily="50" charset="-128"/>
          </a:endParaRPr>
        </a:p>
      </xdr:txBody>
    </xdr:sp>
    <xdr:clientData/>
  </xdr:oneCellAnchor>
  <mc:AlternateContent xmlns:mc="http://schemas.openxmlformats.org/markup-compatibility/2006">
    <mc:Choice xmlns:a14="http://schemas.microsoft.com/office/drawing/2010/main" Requires="a14">
      <xdr:twoCellAnchor editAs="oneCell">
        <xdr:from>
          <xdr:col>0</xdr:col>
          <xdr:colOff>22860</xdr:colOff>
          <xdr:row>33</xdr:row>
          <xdr:rowOff>99060</xdr:rowOff>
        </xdr:from>
        <xdr:to>
          <xdr:col>1</xdr:col>
          <xdr:colOff>22860</xdr:colOff>
          <xdr:row>34</xdr:row>
          <xdr:rowOff>144780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18</xdr:col>
      <xdr:colOff>677333</xdr:colOff>
      <xdr:row>72</xdr:row>
      <xdr:rowOff>95249</xdr:rowOff>
    </xdr:from>
    <xdr:ext cx="5926667" cy="693267"/>
    <xdr:sp macro="" textlink="">
      <xdr:nvSpPr>
        <xdr:cNvPr id="2" name="テキスト ボックス 1">
          <a:extLst>
            <a:ext uri="{FF2B5EF4-FFF2-40B4-BE49-F238E27FC236}">
              <a16:creationId xmlns:a16="http://schemas.microsoft.com/office/drawing/2014/main" id="{00000000-0008-0000-0F00-000002000000}"/>
            </a:ext>
          </a:extLst>
        </xdr:cNvPr>
        <xdr:cNvSpPr txBox="1"/>
      </xdr:nvSpPr>
      <xdr:spPr>
        <a:xfrm>
          <a:off x="10710333" y="14234582"/>
          <a:ext cx="5926667" cy="6932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400"/>
            <a:t>LC</a:t>
          </a:r>
          <a:r>
            <a:rPr kumimoji="1" lang="ja-JP" altLang="en-US" sz="1400"/>
            <a:t>盤には課金メーターが設置されていない為、</a:t>
          </a:r>
          <a:endParaRPr kumimoji="1" lang="en-US" altLang="ja-JP" sz="1400"/>
        </a:p>
        <a:p>
          <a:r>
            <a:rPr kumimoji="1" lang="ja-JP" altLang="en-US" sz="1400"/>
            <a:t>別途簡易電力量計を取り付ける必要アリ</a:t>
          </a:r>
          <a:endParaRPr kumimoji="1" lang="en-US" altLang="ja-JP" sz="1400"/>
        </a:p>
      </xdr:txBody>
    </xdr:sp>
    <xdr:clientData/>
  </xdr:oneCellAnchor>
  <xdr:twoCellAnchor>
    <xdr:from>
      <xdr:col>18</xdr:col>
      <xdr:colOff>497417</xdr:colOff>
      <xdr:row>3</xdr:row>
      <xdr:rowOff>52916</xdr:rowOff>
    </xdr:from>
    <xdr:to>
      <xdr:col>31</xdr:col>
      <xdr:colOff>243416</xdr:colOff>
      <xdr:row>24</xdr:row>
      <xdr:rowOff>84667</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10530417" y="1026583"/>
          <a:ext cx="8688916" cy="4106334"/>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rPr>
            <a:t>①手元盤「</a:t>
          </a:r>
          <a:r>
            <a:rPr kumimoji="1" lang="en-US" altLang="ja-JP" sz="1400" b="1">
              <a:solidFill>
                <a:sysClr val="windowText" lastClr="000000"/>
              </a:solidFill>
            </a:rPr>
            <a:t>MCB</a:t>
          </a:r>
          <a:r>
            <a:rPr kumimoji="1" lang="ja-JP" altLang="en-US" sz="1400" b="1">
              <a:solidFill>
                <a:sysClr val="windowText" lastClr="000000"/>
              </a:solidFill>
            </a:rPr>
            <a:t>」欄の表記を全体的に変更しました</a:t>
          </a:r>
          <a:endParaRPr kumimoji="1" lang="en-US" altLang="ja-JP" sz="1400" b="1">
            <a:solidFill>
              <a:sysClr val="windowText" lastClr="000000"/>
            </a:solidFill>
          </a:endParaRPr>
        </a:p>
        <a:p>
          <a:pPr algn="l"/>
          <a:r>
            <a:rPr kumimoji="1" lang="ja-JP" altLang="en-US" sz="1400">
              <a:solidFill>
                <a:sysClr val="windowText" lastClr="000000"/>
              </a:solidFill>
            </a:rPr>
            <a:t>　→余計な情報をそぎ落として、必要な情報のみに（容量等）</a:t>
          </a:r>
          <a:endParaRPr kumimoji="1" lang="en-US" altLang="ja-JP" sz="1400">
            <a:solidFill>
              <a:sysClr val="windowText" lastClr="000000"/>
            </a:solidFill>
          </a:endParaRPr>
        </a:p>
        <a:p>
          <a:pPr algn="l"/>
          <a:r>
            <a:rPr kumimoji="1" lang="ja-JP" altLang="en-US" sz="1400" b="1">
              <a:solidFill>
                <a:sysClr val="windowText" lastClr="000000"/>
              </a:solidFill>
            </a:rPr>
            <a:t>②手元盤「名称」を現地記載の名称に変更しました。</a:t>
          </a:r>
          <a:endParaRPr kumimoji="1" lang="en-US" altLang="ja-JP" sz="1400" b="1">
            <a:solidFill>
              <a:sysClr val="windowText" lastClr="000000"/>
            </a:solidFill>
          </a:endParaRPr>
        </a:p>
        <a:p>
          <a:pPr algn="l"/>
          <a:r>
            <a:rPr kumimoji="1" lang="ja-JP" altLang="en-US" sz="1400" b="1">
              <a:solidFill>
                <a:sysClr val="windowText" lastClr="000000"/>
              </a:solidFill>
            </a:rPr>
            <a:t>③手元盤「盤名称」ですが、現地の盤表面の銘板とズレがあります。</a:t>
          </a:r>
          <a:endParaRPr kumimoji="1" lang="en-US" altLang="ja-JP" sz="1400" b="1">
            <a:solidFill>
              <a:sysClr val="windowText" lastClr="000000"/>
            </a:solidFill>
          </a:endParaRPr>
        </a:p>
        <a:p>
          <a:pPr algn="l"/>
          <a:r>
            <a:rPr kumimoji="1" lang="ja-JP" altLang="en-US" sz="1400">
              <a:solidFill>
                <a:sysClr val="windowText" lastClr="000000"/>
              </a:solidFill>
            </a:rPr>
            <a:t>　本用紙の名称に合わせるべき部分ですので、現地盤の表記貼替を</a:t>
          </a:r>
          <a:endParaRPr kumimoji="1" lang="en-US" altLang="ja-JP" sz="1400">
            <a:solidFill>
              <a:sysClr val="windowText" lastClr="000000"/>
            </a:solidFill>
          </a:endParaRPr>
        </a:p>
        <a:p>
          <a:pPr algn="l"/>
          <a:r>
            <a:rPr kumimoji="1" lang="ja-JP" altLang="en-US" sz="1400">
              <a:solidFill>
                <a:sysClr val="windowText" lastClr="000000"/>
              </a:solidFill>
            </a:rPr>
            <a:t>　施設管理部にて行います。</a:t>
          </a:r>
          <a:endParaRPr kumimoji="1" lang="en-US" altLang="ja-JP" sz="1400">
            <a:solidFill>
              <a:sysClr val="windowText" lastClr="000000"/>
            </a:solidFill>
          </a:endParaRPr>
        </a:p>
        <a:p>
          <a:pPr algn="l"/>
          <a:r>
            <a:rPr kumimoji="1" lang="ja-JP" altLang="en-US" sz="1400" b="1">
              <a:solidFill>
                <a:sysClr val="windowText" lastClr="000000"/>
              </a:solidFill>
            </a:rPr>
            <a:t>④単相電源「</a:t>
          </a:r>
          <a:r>
            <a:rPr kumimoji="1" lang="en-US" altLang="ja-JP" sz="1400" b="1">
              <a:solidFill>
                <a:sysClr val="windowText" lastClr="000000"/>
              </a:solidFill>
            </a:rPr>
            <a:t>LC</a:t>
          </a:r>
          <a:r>
            <a:rPr kumimoji="1" lang="ja-JP" altLang="en-US" sz="1400" b="1">
              <a:solidFill>
                <a:sysClr val="windowText" lastClr="000000"/>
              </a:solidFill>
            </a:rPr>
            <a:t>盤」ですが、他の盤と違い電力量計が無く、請求する方法がありません。</a:t>
          </a:r>
          <a:endParaRPr kumimoji="1" lang="en-US" altLang="ja-JP" sz="1400" b="1">
            <a:solidFill>
              <a:sysClr val="windowText" lastClr="000000"/>
            </a:solidFill>
          </a:endParaRPr>
        </a:p>
        <a:p>
          <a:pPr algn="l"/>
          <a:r>
            <a:rPr kumimoji="1" lang="ja-JP" altLang="en-US" sz="1400">
              <a:solidFill>
                <a:sysClr val="windowText" lastClr="000000"/>
              </a:solidFill>
            </a:rPr>
            <a:t>　現在施設管理部にてコンセントに取り付ける簡易電力計の</a:t>
          </a:r>
          <a:endParaRPr kumimoji="1" lang="en-US" altLang="ja-JP" sz="1400">
            <a:solidFill>
              <a:sysClr val="windowText" lastClr="000000"/>
            </a:solidFill>
          </a:endParaRPr>
        </a:p>
        <a:p>
          <a:pPr algn="l"/>
          <a:r>
            <a:rPr kumimoji="1" lang="ja-JP" altLang="en-US" sz="1400">
              <a:solidFill>
                <a:sysClr val="windowText" lastClr="000000"/>
              </a:solidFill>
            </a:rPr>
            <a:t>　購入を検討中ですので、購入までの期間については</a:t>
          </a:r>
          <a:endParaRPr kumimoji="1" lang="en-US" altLang="ja-JP" sz="1400">
            <a:solidFill>
              <a:sysClr val="windowText" lastClr="000000"/>
            </a:solidFill>
          </a:endParaRPr>
        </a:p>
        <a:p>
          <a:pPr algn="l"/>
          <a:r>
            <a:rPr kumimoji="1" lang="ja-JP" altLang="en-US" sz="1400">
              <a:solidFill>
                <a:sysClr val="windowText" lastClr="000000"/>
              </a:solidFill>
            </a:rPr>
            <a:t>　請求できない旨についてご承知おき下さい。</a:t>
          </a:r>
          <a:endParaRPr kumimoji="1" lang="en-US" altLang="ja-JP" sz="1400">
            <a:solidFill>
              <a:sysClr val="windowText" lastClr="000000"/>
            </a:solidFill>
          </a:endParaRPr>
        </a:p>
        <a:p>
          <a:pPr algn="l"/>
          <a:r>
            <a:rPr kumimoji="1" lang="ja-JP" altLang="en-US" sz="1400">
              <a:solidFill>
                <a:sysClr val="windowText" lastClr="000000"/>
              </a:solidFill>
            </a:rPr>
            <a:t>　　→取り付ける電力計の仕様に伴い、赤字の注意書きを変更する必要があります。　</a:t>
          </a:r>
          <a:endParaRPr kumimoji="1" lang="en-US" altLang="ja-JP" sz="1400">
            <a:solidFill>
              <a:sysClr val="windowText" lastClr="000000"/>
            </a:solidFill>
          </a:endParaRPr>
        </a:p>
        <a:p>
          <a:pPr algn="l"/>
          <a:r>
            <a:rPr kumimoji="1" lang="ja-JP" altLang="en-US" sz="1400">
              <a:solidFill>
                <a:sysClr val="windowText" lastClr="000000"/>
              </a:solidFill>
            </a:rPr>
            <a:t>　　　（接地極付での提供になるのかどうか、等）</a:t>
          </a:r>
          <a:endParaRPr kumimoji="1" lang="en-US" altLang="ja-JP" sz="1400">
            <a:solidFill>
              <a:sysClr val="windowText" lastClr="000000"/>
            </a:solidFill>
          </a:endParaRPr>
        </a:p>
      </xdr:txBody>
    </xdr:sp>
    <xdr:clientData/>
  </xdr:twoCellAnchor>
  <xdr:twoCellAnchor>
    <xdr:from>
      <xdr:col>18</xdr:col>
      <xdr:colOff>148167</xdr:colOff>
      <xdr:row>69</xdr:row>
      <xdr:rowOff>433917</xdr:rowOff>
    </xdr:from>
    <xdr:to>
      <xdr:col>18</xdr:col>
      <xdr:colOff>539750</xdr:colOff>
      <xdr:row>77</xdr:row>
      <xdr:rowOff>169333</xdr:rowOff>
    </xdr:to>
    <xdr:sp macro="" textlink="">
      <xdr:nvSpPr>
        <xdr:cNvPr id="4" name="右中かっこ 3">
          <a:extLst>
            <a:ext uri="{FF2B5EF4-FFF2-40B4-BE49-F238E27FC236}">
              <a16:creationId xmlns:a16="http://schemas.microsoft.com/office/drawing/2014/main" id="{00000000-0008-0000-0F00-000004000000}"/>
            </a:ext>
          </a:extLst>
        </xdr:cNvPr>
        <xdr:cNvSpPr/>
      </xdr:nvSpPr>
      <xdr:spPr>
        <a:xfrm>
          <a:off x="10181167" y="13716000"/>
          <a:ext cx="391583" cy="1598083"/>
        </a:xfrm>
        <a:prstGeom prst="rightBrace">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6.128.211\Public\Operations\&#9733;&#36939;&#29992;&#12523;&#12540;&#12523;\&#20633;&#21697;&#22312;&#24235;&#31649;&#29702;\&#20633;&#21697;&#31649;&#29702;&#35215;&#23450;_08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備品管理規定"/>
      <sheetName val="1_Furniture and AV"/>
      <sheetName val="2-1_AV"/>
      <sheetName val="2-2_Equipment"/>
      <sheetName val="2-3_Cloak room"/>
      <sheetName val="2-4_Data"/>
      <sheetName val="3-1_料金表"/>
      <sheetName val="3-2_料金表"/>
      <sheetName val="4_備品貸出申込書"/>
      <sheetName val="5_見積_消費税８％"/>
      <sheetName val="6_会議室備品管理表_サンプル"/>
      <sheetName val="７_備品貸出台帳"/>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66BA1-EFF9-4857-A3B7-C43D63161136}">
  <sheetPr codeName="Sheet6">
    <pageSetUpPr fitToPage="1"/>
  </sheetPr>
  <dimension ref="A1:AA55"/>
  <sheetViews>
    <sheetView tabSelected="1" view="pageBreakPreview" zoomScaleNormal="100" zoomScaleSheetLayoutView="100" workbookViewId="0">
      <selection activeCell="A2" sqref="A2"/>
    </sheetView>
  </sheetViews>
  <sheetFormatPr defaultColWidth="8.59765625" defaultRowHeight="18"/>
  <cols>
    <col min="1" max="1" width="3.19921875" style="25" customWidth="1"/>
    <col min="2" max="4" width="3.19921875" style="1" customWidth="1"/>
    <col min="5" max="5" width="4.59765625" style="1" customWidth="1"/>
    <col min="6" max="23" width="3.19921875" style="1" customWidth="1"/>
    <col min="24" max="24" width="3.59765625" style="1" customWidth="1"/>
    <col min="25" max="25" width="3.19921875" style="1" customWidth="1"/>
    <col min="26" max="26" width="4.09765625" style="1" customWidth="1"/>
    <col min="27" max="16384" width="8.59765625" style="1"/>
  </cols>
  <sheetData>
    <row r="1" spans="1:27" ht="25.2" customHeight="1">
      <c r="A1" s="190" t="s">
        <v>0</v>
      </c>
      <c r="B1" s="190"/>
      <c r="C1" s="190"/>
      <c r="D1" s="190"/>
      <c r="E1" s="190"/>
      <c r="F1" s="190"/>
      <c r="G1" s="190"/>
      <c r="H1" s="190"/>
      <c r="I1" s="190"/>
      <c r="J1" s="190"/>
      <c r="K1" s="190"/>
      <c r="L1" s="190"/>
      <c r="M1" s="190"/>
      <c r="N1" s="190"/>
      <c r="O1" s="190"/>
      <c r="P1" s="190"/>
      <c r="Q1" s="190"/>
      <c r="R1" s="190"/>
      <c r="S1" s="190"/>
      <c r="T1" s="190"/>
      <c r="U1" s="190"/>
      <c r="V1" s="190"/>
      <c r="W1" s="190"/>
      <c r="X1" s="190"/>
      <c r="Y1" s="190"/>
      <c r="Z1" s="190"/>
    </row>
    <row r="2" spans="1:27" ht="18" customHeight="1">
      <c r="A2" s="2"/>
      <c r="B2" s="2"/>
      <c r="C2" s="2"/>
      <c r="D2" s="2"/>
      <c r="E2" s="2"/>
      <c r="F2" s="2"/>
      <c r="G2" s="2"/>
      <c r="H2" s="3"/>
      <c r="I2" s="2"/>
      <c r="J2" s="3"/>
      <c r="K2" s="3"/>
      <c r="L2" s="3"/>
      <c r="M2" s="3"/>
      <c r="N2" s="3"/>
      <c r="O2" s="3"/>
      <c r="P2" s="3"/>
      <c r="Q2" s="3"/>
      <c r="R2" s="3"/>
      <c r="S2" s="3"/>
      <c r="T2" s="3"/>
      <c r="U2" s="3"/>
      <c r="V2" s="3"/>
      <c r="W2" s="3"/>
      <c r="X2" s="3"/>
      <c r="Y2" s="3"/>
      <c r="Z2" s="4" t="s">
        <v>1145</v>
      </c>
    </row>
    <row r="3" spans="1:27" ht="18" customHeight="1">
      <c r="A3" s="2"/>
      <c r="B3" s="3"/>
      <c r="C3" s="2"/>
      <c r="D3" s="2"/>
      <c r="E3" s="2"/>
      <c r="F3" s="2"/>
      <c r="G3" s="3"/>
      <c r="H3" s="3"/>
      <c r="I3" s="3"/>
      <c r="J3" s="3"/>
      <c r="K3" s="3"/>
      <c r="L3" s="3"/>
      <c r="M3" s="3"/>
      <c r="N3" s="3"/>
      <c r="O3" s="3"/>
      <c r="P3" s="3"/>
      <c r="Q3" s="3"/>
      <c r="R3" s="3"/>
      <c r="S3" s="3"/>
      <c r="T3" s="3"/>
      <c r="U3" s="191" t="s">
        <v>1</v>
      </c>
      <c r="V3" s="191"/>
      <c r="W3" s="191"/>
      <c r="X3" s="192"/>
      <c r="Y3" s="192"/>
      <c r="Z3" s="192"/>
    </row>
    <row r="4" spans="1:27" ht="18" customHeight="1">
      <c r="A4" s="5"/>
      <c r="B4" s="6"/>
      <c r="C4" s="6"/>
      <c r="D4" s="6"/>
      <c r="E4" s="6"/>
      <c r="F4" s="3"/>
      <c r="G4" s="7"/>
      <c r="H4" s="8"/>
      <c r="I4" s="8"/>
      <c r="J4" s="8"/>
      <c r="K4" s="3"/>
      <c r="L4" s="3"/>
      <c r="M4" s="3"/>
      <c r="N4" s="3"/>
      <c r="O4" s="3"/>
      <c r="P4" s="3"/>
      <c r="Q4" s="9" t="s">
        <v>2</v>
      </c>
      <c r="R4" s="3"/>
      <c r="S4" s="3"/>
      <c r="T4" s="3"/>
      <c r="U4" s="3"/>
      <c r="V4" s="3"/>
      <c r="W4" s="3"/>
      <c r="X4" s="3"/>
      <c r="Y4" s="3"/>
      <c r="Z4" s="3"/>
    </row>
    <row r="5" spans="1:27" ht="18" customHeight="1">
      <c r="A5" s="5"/>
      <c r="B5" s="10"/>
      <c r="C5" s="6"/>
      <c r="D5" s="6"/>
      <c r="E5" s="6"/>
      <c r="F5" s="3"/>
      <c r="G5" s="3"/>
      <c r="H5" s="3"/>
      <c r="I5" s="3"/>
      <c r="J5" s="3"/>
      <c r="K5" s="3"/>
      <c r="L5" s="3"/>
      <c r="M5" s="3"/>
      <c r="N5" s="11"/>
      <c r="O5" s="12"/>
      <c r="P5" s="12"/>
      <c r="R5" s="12">
        <v>20</v>
      </c>
      <c r="S5" s="10"/>
      <c r="T5" s="12" t="s">
        <v>3</v>
      </c>
      <c r="U5" s="3"/>
      <c r="V5" s="12" t="s">
        <v>4</v>
      </c>
      <c r="W5" s="3"/>
      <c r="X5" s="12" t="s">
        <v>5</v>
      </c>
      <c r="Y5" s="10" t="s">
        <v>6</v>
      </c>
      <c r="Z5" s="3"/>
    </row>
    <row r="6" spans="1:27" ht="18" customHeight="1">
      <c r="A6" s="5"/>
      <c r="B6" s="10" t="s">
        <v>7</v>
      </c>
      <c r="C6" s="6"/>
      <c r="D6" s="6"/>
      <c r="E6" s="6"/>
      <c r="F6" s="3"/>
      <c r="G6" s="3"/>
      <c r="H6" s="3"/>
      <c r="I6" s="3"/>
      <c r="J6" s="3"/>
      <c r="K6" s="3"/>
      <c r="L6" s="193" t="s">
        <v>8</v>
      </c>
      <c r="M6" s="196" t="s">
        <v>9</v>
      </c>
      <c r="N6" s="197"/>
      <c r="O6" s="197"/>
      <c r="P6" s="198"/>
      <c r="Q6" s="199"/>
      <c r="R6" s="200"/>
      <c r="S6" s="200"/>
      <c r="T6" s="200"/>
      <c r="U6" s="200"/>
      <c r="V6" s="200"/>
      <c r="W6" s="200"/>
      <c r="X6" s="200"/>
      <c r="Y6" s="200"/>
      <c r="Z6" s="201"/>
    </row>
    <row r="7" spans="1:27" ht="18" customHeight="1">
      <c r="A7" s="5"/>
      <c r="B7" s="3"/>
      <c r="C7" s="6"/>
      <c r="D7" s="6"/>
      <c r="E7" s="6"/>
      <c r="F7" s="3"/>
      <c r="G7" s="3"/>
      <c r="H7" s="3"/>
      <c r="I7" s="3"/>
      <c r="J7" s="3"/>
      <c r="K7" s="3"/>
      <c r="L7" s="194"/>
      <c r="M7" s="196" t="s">
        <v>10</v>
      </c>
      <c r="N7" s="197"/>
      <c r="O7" s="197"/>
      <c r="P7" s="198"/>
      <c r="Q7" s="199"/>
      <c r="R7" s="200"/>
      <c r="S7" s="200"/>
      <c r="T7" s="200"/>
      <c r="U7" s="200"/>
      <c r="V7" s="200"/>
      <c r="W7" s="200"/>
      <c r="X7" s="200"/>
      <c r="Y7" s="200"/>
      <c r="Z7" s="201"/>
      <c r="AA7" s="13"/>
    </row>
    <row r="8" spans="1:27" ht="18" customHeight="1">
      <c r="A8" s="5"/>
      <c r="B8" s="5"/>
      <c r="C8" s="6"/>
      <c r="D8" s="6"/>
      <c r="E8" s="3"/>
      <c r="F8" s="3"/>
      <c r="G8" s="3"/>
      <c r="H8" s="3"/>
      <c r="I8" s="3"/>
      <c r="J8" s="3"/>
      <c r="K8" s="3"/>
      <c r="L8" s="195"/>
      <c r="M8" s="196" t="s">
        <v>11</v>
      </c>
      <c r="N8" s="197"/>
      <c r="O8" s="197"/>
      <c r="P8" s="198"/>
      <c r="Q8" s="199"/>
      <c r="R8" s="200"/>
      <c r="S8" s="200"/>
      <c r="T8" s="200"/>
      <c r="U8" s="200"/>
      <c r="V8" s="200"/>
      <c r="W8" s="200"/>
      <c r="X8" s="200"/>
      <c r="Y8" s="200"/>
      <c r="Z8" s="201"/>
    </row>
    <row r="9" spans="1:27" customFormat="1" ht="4.95" customHeight="1"/>
    <row r="10" spans="1:27" customFormat="1" ht="18" customHeight="1">
      <c r="A10" s="211" t="s">
        <v>998</v>
      </c>
      <c r="B10" s="211"/>
      <c r="C10" s="189" t="s">
        <v>12</v>
      </c>
      <c r="D10" s="189"/>
      <c r="E10" s="189"/>
      <c r="F10" s="244"/>
      <c r="G10" s="244"/>
      <c r="H10" s="244"/>
      <c r="I10" s="244"/>
      <c r="J10" s="244"/>
      <c r="K10" s="244"/>
      <c r="L10" s="244"/>
      <c r="M10" s="244"/>
      <c r="N10" s="244"/>
      <c r="O10" s="244"/>
      <c r="P10" s="244"/>
      <c r="Q10" s="244"/>
      <c r="R10" s="244"/>
      <c r="S10" s="244"/>
      <c r="T10" s="244"/>
      <c r="U10" s="244"/>
      <c r="V10" s="244"/>
      <c r="W10" s="244"/>
      <c r="X10" s="244"/>
      <c r="Y10" s="244"/>
      <c r="Z10" s="244"/>
    </row>
    <row r="11" spans="1:27" customFormat="1" ht="18" customHeight="1">
      <c r="A11" s="211"/>
      <c r="B11" s="211"/>
      <c r="C11" s="189" t="s">
        <v>13</v>
      </c>
      <c r="D11" s="189"/>
      <c r="E11" s="189"/>
      <c r="F11" s="205"/>
      <c r="G11" s="206"/>
      <c r="H11" s="206"/>
      <c r="I11" s="206"/>
      <c r="J11" s="206"/>
      <c r="K11" s="206"/>
      <c r="L11" s="206"/>
      <c r="M11" s="206"/>
      <c r="N11" s="206"/>
      <c r="O11" s="206"/>
      <c r="P11" s="206"/>
      <c r="Q11" s="206"/>
      <c r="R11" s="206"/>
      <c r="S11" s="206"/>
      <c r="T11" s="206"/>
      <c r="U11" s="206"/>
      <c r="V11" s="206"/>
      <c r="W11" s="206"/>
      <c r="X11" s="206"/>
      <c r="Y11" s="206"/>
      <c r="Z11" s="207"/>
    </row>
    <row r="12" spans="1:27" customFormat="1" ht="18" customHeight="1">
      <c r="A12" s="211"/>
      <c r="B12" s="211"/>
      <c r="C12" s="245" t="s">
        <v>1053</v>
      </c>
      <c r="D12" s="245"/>
      <c r="E12" s="245"/>
      <c r="F12" s="246"/>
      <c r="G12" s="247"/>
      <c r="H12" s="248"/>
      <c r="I12" s="189" t="s">
        <v>1051</v>
      </c>
      <c r="J12" s="189"/>
      <c r="K12" s="189"/>
      <c r="L12" s="202"/>
      <c r="M12" s="203"/>
      <c r="N12" s="204"/>
      <c r="O12" s="189" t="s">
        <v>1052</v>
      </c>
      <c r="P12" s="189"/>
      <c r="Q12" s="189"/>
      <c r="R12" s="202"/>
      <c r="S12" s="203"/>
      <c r="T12" s="204"/>
      <c r="U12" s="189" t="s">
        <v>14</v>
      </c>
      <c r="V12" s="189"/>
      <c r="W12" s="189"/>
      <c r="X12" s="202"/>
      <c r="Y12" s="203"/>
      <c r="Z12" s="204"/>
    </row>
    <row r="13" spans="1:27" customFormat="1" ht="18" customHeight="1">
      <c r="A13" s="211"/>
      <c r="B13" s="211"/>
      <c r="C13" s="245" t="s">
        <v>1054</v>
      </c>
      <c r="D13" s="245"/>
      <c r="E13" s="245"/>
      <c r="F13" s="246"/>
      <c r="G13" s="247"/>
      <c r="H13" s="248"/>
      <c r="I13" s="189" t="s">
        <v>1051</v>
      </c>
      <c r="J13" s="189"/>
      <c r="K13" s="189"/>
      <c r="L13" s="202" t="s">
        <v>1132</v>
      </c>
      <c r="M13" s="203"/>
      <c r="N13" s="204"/>
      <c r="O13" s="189" t="s">
        <v>1052</v>
      </c>
      <c r="P13" s="189"/>
      <c r="Q13" s="189"/>
      <c r="R13" s="202" t="s">
        <v>1132</v>
      </c>
      <c r="S13" s="203"/>
      <c r="T13" s="204"/>
      <c r="U13" s="189" t="s">
        <v>1131</v>
      </c>
      <c r="V13" s="189"/>
      <c r="W13" s="189"/>
      <c r="X13" s="202"/>
      <c r="Y13" s="203"/>
      <c r="Z13" s="204"/>
    </row>
    <row r="14" spans="1:27" customFormat="1" ht="4.95" customHeight="1" thickBot="1"/>
    <row r="15" spans="1:27" ht="18" customHeight="1" thickBot="1">
      <c r="A15" s="181" t="s">
        <v>15</v>
      </c>
      <c r="B15" s="182"/>
      <c r="C15" s="182"/>
      <c r="D15" s="182"/>
      <c r="E15" s="183"/>
      <c r="F15" s="14"/>
      <c r="G15" s="184" t="s">
        <v>16</v>
      </c>
      <c r="H15" s="185"/>
      <c r="I15" s="14"/>
      <c r="J15" s="184" t="s">
        <v>17</v>
      </c>
      <c r="K15" s="185"/>
      <c r="L15" s="14"/>
      <c r="M15" s="184" t="s">
        <v>18</v>
      </c>
      <c r="N15" s="186"/>
      <c r="O15" s="187"/>
      <c r="P15" s="187"/>
      <c r="Q15" s="187"/>
      <c r="R15" s="187"/>
      <c r="S15" s="187"/>
      <c r="T15" s="187"/>
      <c r="U15" s="187"/>
      <c r="V15" s="187"/>
      <c r="W15" s="187"/>
      <c r="X15" s="187"/>
      <c r="Y15" s="187"/>
      <c r="Z15" s="188"/>
    </row>
    <row r="16" spans="1:27" ht="18" customHeight="1">
      <c r="A16" s="208" t="s">
        <v>19</v>
      </c>
      <c r="B16" s="209"/>
      <c r="C16" s="209"/>
      <c r="D16" s="209"/>
      <c r="E16" s="209"/>
      <c r="F16" s="209" t="s">
        <v>20</v>
      </c>
      <c r="G16" s="209"/>
      <c r="H16" s="209"/>
      <c r="I16" s="209"/>
      <c r="J16" s="209"/>
      <c r="K16" s="209"/>
      <c r="L16" s="209"/>
      <c r="M16" s="209"/>
      <c r="N16" s="209"/>
      <c r="O16" s="209"/>
      <c r="P16" s="209"/>
      <c r="Q16" s="209"/>
      <c r="R16" s="212" t="s">
        <v>999</v>
      </c>
      <c r="S16" s="213"/>
      <c r="T16" s="213"/>
      <c r="U16" s="213"/>
      <c r="V16" s="213"/>
      <c r="W16" s="213"/>
      <c r="X16" s="214"/>
      <c r="Y16" s="212" t="s">
        <v>21</v>
      </c>
      <c r="Z16" s="215"/>
    </row>
    <row r="17" spans="1:26" customFormat="1" ht="18" customHeight="1">
      <c r="A17" s="210"/>
      <c r="B17" s="211"/>
      <c r="C17" s="211"/>
      <c r="D17" s="211"/>
      <c r="E17" s="211"/>
      <c r="F17" s="211" t="s">
        <v>16</v>
      </c>
      <c r="G17" s="211"/>
      <c r="H17" s="211"/>
      <c r="I17" s="211" t="s">
        <v>17</v>
      </c>
      <c r="J17" s="211"/>
      <c r="K17" s="211"/>
      <c r="L17" s="217" t="s">
        <v>22</v>
      </c>
      <c r="M17" s="217"/>
      <c r="N17" s="217"/>
      <c r="O17" s="211" t="s">
        <v>23</v>
      </c>
      <c r="P17" s="211"/>
      <c r="Q17" s="211"/>
      <c r="R17" s="178"/>
      <c r="S17" s="179"/>
      <c r="T17" s="179"/>
      <c r="U17" s="179"/>
      <c r="V17" s="179"/>
      <c r="W17" s="179"/>
      <c r="X17" s="180"/>
      <c r="Y17" s="178"/>
      <c r="Z17" s="216"/>
    </row>
    <row r="18" spans="1:26" ht="18" customHeight="1">
      <c r="A18" s="218"/>
      <c r="B18" s="175" t="s">
        <v>24</v>
      </c>
      <c r="C18" s="176"/>
      <c r="D18" s="176"/>
      <c r="E18" s="177"/>
      <c r="F18" s="169"/>
      <c r="G18" s="170"/>
      <c r="H18" s="171"/>
      <c r="I18" s="169"/>
      <c r="J18" s="170"/>
      <c r="K18" s="171"/>
      <c r="L18" s="169"/>
      <c r="M18" s="170"/>
      <c r="N18" s="171"/>
      <c r="O18" s="169">
        <f>SUM(F18:N18)</f>
        <v>0</v>
      </c>
      <c r="P18" s="170"/>
      <c r="Q18" s="171"/>
      <c r="R18" s="15"/>
      <c r="S18" s="16" t="s">
        <v>25</v>
      </c>
      <c r="T18" s="17"/>
      <c r="U18" s="16" t="s">
        <v>26</v>
      </c>
      <c r="V18" s="17"/>
      <c r="W18" s="18" t="s">
        <v>27</v>
      </c>
      <c r="X18" s="19"/>
      <c r="Y18" s="169"/>
      <c r="Z18" s="220"/>
    </row>
    <row r="19" spans="1:26" ht="18" customHeight="1">
      <c r="A19" s="219"/>
      <c r="B19" s="178"/>
      <c r="C19" s="179"/>
      <c r="D19" s="179"/>
      <c r="E19" s="180"/>
      <c r="F19" s="172"/>
      <c r="G19" s="173"/>
      <c r="H19" s="174"/>
      <c r="I19" s="172"/>
      <c r="J19" s="173"/>
      <c r="K19" s="174"/>
      <c r="L19" s="172"/>
      <c r="M19" s="173"/>
      <c r="N19" s="174"/>
      <c r="O19" s="172"/>
      <c r="P19" s="173"/>
      <c r="Q19" s="174"/>
      <c r="R19" s="15"/>
      <c r="S19" s="16" t="s">
        <v>25</v>
      </c>
      <c r="T19" s="17"/>
      <c r="U19" s="16" t="s">
        <v>26</v>
      </c>
      <c r="V19" s="17"/>
      <c r="W19" s="18" t="s">
        <v>27</v>
      </c>
      <c r="X19" s="19"/>
      <c r="Y19" s="172"/>
      <c r="Z19" s="221"/>
    </row>
    <row r="20" spans="1:26" ht="18" customHeight="1">
      <c r="A20" s="167"/>
      <c r="B20" s="175" t="s">
        <v>28</v>
      </c>
      <c r="C20" s="176"/>
      <c r="D20" s="176"/>
      <c r="E20" s="177"/>
      <c r="F20" s="169"/>
      <c r="G20" s="170"/>
      <c r="H20" s="171"/>
      <c r="I20" s="169"/>
      <c r="J20" s="170"/>
      <c r="K20" s="171"/>
      <c r="L20" s="169"/>
      <c r="M20" s="170"/>
      <c r="N20" s="171"/>
      <c r="O20" s="169">
        <f t="shared" ref="O20" si="0">SUM(F20:N20)</f>
        <v>0</v>
      </c>
      <c r="P20" s="170"/>
      <c r="Q20" s="171"/>
      <c r="R20" s="15"/>
      <c r="S20" s="16" t="s">
        <v>25</v>
      </c>
      <c r="T20" s="17"/>
      <c r="U20" s="16" t="s">
        <v>26</v>
      </c>
      <c r="V20" s="17"/>
      <c r="W20" s="18" t="s">
        <v>27</v>
      </c>
      <c r="X20" s="19"/>
      <c r="Y20" s="169"/>
      <c r="Z20" s="220"/>
    </row>
    <row r="21" spans="1:26" ht="18" customHeight="1">
      <c r="A21" s="168"/>
      <c r="B21" s="178"/>
      <c r="C21" s="179"/>
      <c r="D21" s="179"/>
      <c r="E21" s="180"/>
      <c r="F21" s="172"/>
      <c r="G21" s="173"/>
      <c r="H21" s="174"/>
      <c r="I21" s="172"/>
      <c r="J21" s="173"/>
      <c r="K21" s="174"/>
      <c r="L21" s="172"/>
      <c r="M21" s="173"/>
      <c r="N21" s="174"/>
      <c r="O21" s="172"/>
      <c r="P21" s="173"/>
      <c r="Q21" s="174"/>
      <c r="R21" s="15"/>
      <c r="S21" s="16" t="s">
        <v>25</v>
      </c>
      <c r="T21" s="17"/>
      <c r="U21" s="16" t="s">
        <v>26</v>
      </c>
      <c r="V21" s="17"/>
      <c r="W21" s="18" t="s">
        <v>27</v>
      </c>
      <c r="X21" s="19"/>
      <c r="Y21" s="172"/>
      <c r="Z21" s="221"/>
    </row>
    <row r="22" spans="1:26" ht="18" customHeight="1">
      <c r="A22" s="167"/>
      <c r="B22" s="175" t="s">
        <v>29</v>
      </c>
      <c r="C22" s="176"/>
      <c r="D22" s="176"/>
      <c r="E22" s="177"/>
      <c r="F22" s="169"/>
      <c r="G22" s="170"/>
      <c r="H22" s="171"/>
      <c r="I22" s="169"/>
      <c r="J22" s="170"/>
      <c r="K22" s="171"/>
      <c r="L22" s="169"/>
      <c r="M22" s="170"/>
      <c r="N22" s="171"/>
      <c r="O22" s="169">
        <f t="shared" ref="O22" si="1">SUM(F22:N22)</f>
        <v>0</v>
      </c>
      <c r="P22" s="170"/>
      <c r="Q22" s="171"/>
      <c r="R22" s="15"/>
      <c r="S22" s="16" t="s">
        <v>25</v>
      </c>
      <c r="T22" s="17"/>
      <c r="U22" s="16" t="s">
        <v>26</v>
      </c>
      <c r="V22" s="17"/>
      <c r="W22" s="18" t="s">
        <v>27</v>
      </c>
      <c r="X22" s="19"/>
      <c r="Y22" s="169"/>
      <c r="Z22" s="220"/>
    </row>
    <row r="23" spans="1:26" ht="18" customHeight="1">
      <c r="A23" s="168"/>
      <c r="B23" s="178"/>
      <c r="C23" s="179"/>
      <c r="D23" s="179"/>
      <c r="E23" s="180"/>
      <c r="F23" s="172"/>
      <c r="G23" s="173"/>
      <c r="H23" s="174"/>
      <c r="I23" s="172"/>
      <c r="J23" s="173"/>
      <c r="K23" s="174"/>
      <c r="L23" s="172"/>
      <c r="M23" s="173"/>
      <c r="N23" s="174"/>
      <c r="O23" s="172"/>
      <c r="P23" s="173"/>
      <c r="Q23" s="174"/>
      <c r="R23" s="15"/>
      <c r="S23" s="16" t="s">
        <v>25</v>
      </c>
      <c r="T23" s="17"/>
      <c r="U23" s="16" t="s">
        <v>26</v>
      </c>
      <c r="V23" s="17"/>
      <c r="W23" s="18" t="s">
        <v>27</v>
      </c>
      <c r="X23" s="19"/>
      <c r="Y23" s="172"/>
      <c r="Z23" s="221"/>
    </row>
    <row r="24" spans="1:26" ht="18" customHeight="1">
      <c r="A24" s="167"/>
      <c r="B24" s="175" t="s">
        <v>30</v>
      </c>
      <c r="C24" s="176"/>
      <c r="D24" s="176"/>
      <c r="E24" s="177"/>
      <c r="F24" s="169"/>
      <c r="G24" s="170"/>
      <c r="H24" s="171"/>
      <c r="I24" s="169"/>
      <c r="J24" s="170"/>
      <c r="K24" s="171"/>
      <c r="L24" s="169"/>
      <c r="M24" s="170"/>
      <c r="N24" s="171"/>
      <c r="O24" s="169">
        <f t="shared" ref="O24" si="2">SUM(F24:N24)</f>
        <v>0</v>
      </c>
      <c r="P24" s="170"/>
      <c r="Q24" s="171"/>
      <c r="R24" s="15"/>
      <c r="S24" s="16" t="s">
        <v>25</v>
      </c>
      <c r="T24" s="17"/>
      <c r="U24" s="16" t="s">
        <v>26</v>
      </c>
      <c r="V24" s="17"/>
      <c r="W24" s="18" t="s">
        <v>27</v>
      </c>
      <c r="X24" s="19"/>
      <c r="Y24" s="169"/>
      <c r="Z24" s="220"/>
    </row>
    <row r="25" spans="1:26" ht="18" customHeight="1">
      <c r="A25" s="168"/>
      <c r="B25" s="178"/>
      <c r="C25" s="179"/>
      <c r="D25" s="179"/>
      <c r="E25" s="180"/>
      <c r="F25" s="172"/>
      <c r="G25" s="173"/>
      <c r="H25" s="174"/>
      <c r="I25" s="172"/>
      <c r="J25" s="173"/>
      <c r="K25" s="174"/>
      <c r="L25" s="172"/>
      <c r="M25" s="173"/>
      <c r="N25" s="174"/>
      <c r="O25" s="172"/>
      <c r="P25" s="173"/>
      <c r="Q25" s="174"/>
      <c r="R25" s="15"/>
      <c r="S25" s="16" t="s">
        <v>25</v>
      </c>
      <c r="T25" s="17"/>
      <c r="U25" s="16" t="s">
        <v>26</v>
      </c>
      <c r="V25" s="17"/>
      <c r="W25" s="18" t="s">
        <v>27</v>
      </c>
      <c r="X25" s="19"/>
      <c r="Y25" s="172"/>
      <c r="Z25" s="221"/>
    </row>
    <row r="26" spans="1:26" ht="18" customHeight="1">
      <c r="A26" s="167"/>
      <c r="B26" s="175" t="s">
        <v>31</v>
      </c>
      <c r="C26" s="176"/>
      <c r="D26" s="176"/>
      <c r="E26" s="177"/>
      <c r="F26" s="169"/>
      <c r="G26" s="170"/>
      <c r="H26" s="171"/>
      <c r="I26" s="169"/>
      <c r="J26" s="170"/>
      <c r="K26" s="171"/>
      <c r="L26" s="169"/>
      <c r="M26" s="170"/>
      <c r="N26" s="171"/>
      <c r="O26" s="169">
        <f t="shared" ref="O26" si="3">SUM(F26:N26)</f>
        <v>0</v>
      </c>
      <c r="P26" s="170"/>
      <c r="Q26" s="171"/>
      <c r="R26" s="15"/>
      <c r="S26" s="16" t="s">
        <v>25</v>
      </c>
      <c r="T26" s="17"/>
      <c r="U26" s="16" t="s">
        <v>26</v>
      </c>
      <c r="V26" s="17"/>
      <c r="W26" s="18" t="s">
        <v>27</v>
      </c>
      <c r="X26" s="19"/>
      <c r="Y26" s="169"/>
      <c r="Z26" s="220"/>
    </row>
    <row r="27" spans="1:26" ht="18" customHeight="1">
      <c r="A27" s="168"/>
      <c r="B27" s="178"/>
      <c r="C27" s="179"/>
      <c r="D27" s="179"/>
      <c r="E27" s="180"/>
      <c r="F27" s="172"/>
      <c r="G27" s="173"/>
      <c r="H27" s="174"/>
      <c r="I27" s="172"/>
      <c r="J27" s="173"/>
      <c r="K27" s="174"/>
      <c r="L27" s="172"/>
      <c r="M27" s="173"/>
      <c r="N27" s="174"/>
      <c r="O27" s="172"/>
      <c r="P27" s="173"/>
      <c r="Q27" s="174"/>
      <c r="R27" s="15"/>
      <c r="S27" s="16" t="s">
        <v>25</v>
      </c>
      <c r="T27" s="17"/>
      <c r="U27" s="16" t="s">
        <v>26</v>
      </c>
      <c r="V27" s="17"/>
      <c r="W27" s="18" t="s">
        <v>27</v>
      </c>
      <c r="X27" s="19"/>
      <c r="Y27" s="172"/>
      <c r="Z27" s="221"/>
    </row>
    <row r="28" spans="1:26" ht="18" customHeight="1">
      <c r="A28" s="167"/>
      <c r="B28" s="175" t="s">
        <v>32</v>
      </c>
      <c r="C28" s="176"/>
      <c r="D28" s="176"/>
      <c r="E28" s="177"/>
      <c r="F28" s="169"/>
      <c r="G28" s="170"/>
      <c r="H28" s="171"/>
      <c r="I28" s="169"/>
      <c r="J28" s="170"/>
      <c r="K28" s="171"/>
      <c r="L28" s="169"/>
      <c r="M28" s="170"/>
      <c r="N28" s="171"/>
      <c r="O28" s="169">
        <f t="shared" ref="O28" si="4">SUM(F28:N28)</f>
        <v>0</v>
      </c>
      <c r="P28" s="170"/>
      <c r="Q28" s="171"/>
      <c r="R28" s="15"/>
      <c r="S28" s="16" t="s">
        <v>25</v>
      </c>
      <c r="T28" s="17"/>
      <c r="U28" s="16" t="s">
        <v>26</v>
      </c>
      <c r="V28" s="17"/>
      <c r="W28" s="18" t="s">
        <v>27</v>
      </c>
      <c r="X28" s="19"/>
      <c r="Y28" s="169"/>
      <c r="Z28" s="220"/>
    </row>
    <row r="29" spans="1:26" ht="18" customHeight="1">
      <c r="A29" s="168"/>
      <c r="B29" s="178"/>
      <c r="C29" s="179"/>
      <c r="D29" s="179"/>
      <c r="E29" s="180"/>
      <c r="F29" s="172"/>
      <c r="G29" s="173"/>
      <c r="H29" s="174"/>
      <c r="I29" s="172"/>
      <c r="J29" s="173"/>
      <c r="K29" s="174"/>
      <c r="L29" s="172"/>
      <c r="M29" s="173"/>
      <c r="N29" s="174"/>
      <c r="O29" s="172"/>
      <c r="P29" s="173"/>
      <c r="Q29" s="174"/>
      <c r="R29" s="15"/>
      <c r="S29" s="16" t="s">
        <v>25</v>
      </c>
      <c r="T29" s="17"/>
      <c r="U29" s="16" t="s">
        <v>26</v>
      </c>
      <c r="V29" s="17"/>
      <c r="W29" s="18" t="s">
        <v>27</v>
      </c>
      <c r="X29" s="19"/>
      <c r="Y29" s="172"/>
      <c r="Z29" s="221"/>
    </row>
    <row r="30" spans="1:26" ht="18" customHeight="1">
      <c r="A30" s="167"/>
      <c r="B30" s="225" t="s">
        <v>33</v>
      </c>
      <c r="C30" s="226"/>
      <c r="D30" s="226"/>
      <c r="E30" s="227"/>
      <c r="F30" s="169"/>
      <c r="G30" s="170"/>
      <c r="H30" s="171"/>
      <c r="I30" s="169"/>
      <c r="J30" s="170"/>
      <c r="K30" s="171"/>
      <c r="L30" s="169"/>
      <c r="M30" s="170"/>
      <c r="N30" s="171"/>
      <c r="O30" s="169">
        <f t="shared" ref="O30" si="5">SUM(F30:N30)</f>
        <v>0</v>
      </c>
      <c r="P30" s="170"/>
      <c r="Q30" s="171"/>
      <c r="R30" s="15"/>
      <c r="S30" s="16" t="s">
        <v>25</v>
      </c>
      <c r="T30" s="17"/>
      <c r="U30" s="16" t="s">
        <v>26</v>
      </c>
      <c r="V30" s="17"/>
      <c r="W30" s="18" t="s">
        <v>27</v>
      </c>
      <c r="X30" s="19"/>
      <c r="Y30" s="169"/>
      <c r="Z30" s="220"/>
    </row>
    <row r="31" spans="1:26" ht="18" customHeight="1">
      <c r="A31" s="168"/>
      <c r="B31" s="228"/>
      <c r="C31" s="229"/>
      <c r="D31" s="229"/>
      <c r="E31" s="230"/>
      <c r="F31" s="172"/>
      <c r="G31" s="173"/>
      <c r="H31" s="174"/>
      <c r="I31" s="172"/>
      <c r="J31" s="173"/>
      <c r="K31" s="174"/>
      <c r="L31" s="172"/>
      <c r="M31" s="173"/>
      <c r="N31" s="174"/>
      <c r="O31" s="172"/>
      <c r="P31" s="173"/>
      <c r="Q31" s="174"/>
      <c r="R31" s="15"/>
      <c r="S31" s="16" t="s">
        <v>25</v>
      </c>
      <c r="T31" s="17"/>
      <c r="U31" s="16" t="s">
        <v>26</v>
      </c>
      <c r="V31" s="17"/>
      <c r="W31" s="18" t="s">
        <v>27</v>
      </c>
      <c r="X31" s="19"/>
      <c r="Y31" s="172"/>
      <c r="Z31" s="221"/>
    </row>
    <row r="32" spans="1:26" ht="18" customHeight="1">
      <c r="A32" s="167"/>
      <c r="B32" s="225" t="s">
        <v>34</v>
      </c>
      <c r="C32" s="226"/>
      <c r="D32" s="226"/>
      <c r="E32" s="227"/>
      <c r="F32" s="169"/>
      <c r="G32" s="170"/>
      <c r="H32" s="171"/>
      <c r="I32" s="169"/>
      <c r="J32" s="170"/>
      <c r="K32" s="171"/>
      <c r="L32" s="169"/>
      <c r="M32" s="170"/>
      <c r="N32" s="171"/>
      <c r="O32" s="169">
        <f t="shared" ref="O32" si="6">SUM(F32:N32)</f>
        <v>0</v>
      </c>
      <c r="P32" s="170"/>
      <c r="Q32" s="171"/>
      <c r="R32" s="15"/>
      <c r="S32" s="16" t="s">
        <v>25</v>
      </c>
      <c r="T32" s="17"/>
      <c r="U32" s="16" t="s">
        <v>26</v>
      </c>
      <c r="V32" s="17"/>
      <c r="W32" s="18" t="s">
        <v>27</v>
      </c>
      <c r="X32" s="19"/>
      <c r="Y32" s="169"/>
      <c r="Z32" s="220"/>
    </row>
    <row r="33" spans="1:27" ht="18" customHeight="1">
      <c r="A33" s="168"/>
      <c r="B33" s="228"/>
      <c r="C33" s="229"/>
      <c r="D33" s="229"/>
      <c r="E33" s="230"/>
      <c r="F33" s="172"/>
      <c r="G33" s="173"/>
      <c r="H33" s="174"/>
      <c r="I33" s="172"/>
      <c r="J33" s="173"/>
      <c r="K33" s="174"/>
      <c r="L33" s="172"/>
      <c r="M33" s="173"/>
      <c r="N33" s="174"/>
      <c r="O33" s="172"/>
      <c r="P33" s="173"/>
      <c r="Q33" s="174"/>
      <c r="R33" s="15"/>
      <c r="S33" s="16" t="s">
        <v>25</v>
      </c>
      <c r="T33" s="17"/>
      <c r="U33" s="16" t="s">
        <v>26</v>
      </c>
      <c r="V33" s="17"/>
      <c r="W33" s="18" t="s">
        <v>27</v>
      </c>
      <c r="X33" s="19"/>
      <c r="Y33" s="172"/>
      <c r="Z33" s="221"/>
    </row>
    <row r="34" spans="1:27" ht="18" customHeight="1">
      <c r="A34" s="231"/>
      <c r="B34" s="225"/>
      <c r="C34" s="226"/>
      <c r="D34" s="226"/>
      <c r="E34" s="227"/>
      <c r="F34" s="169"/>
      <c r="G34" s="170"/>
      <c r="H34" s="171"/>
      <c r="I34" s="169"/>
      <c r="J34" s="170"/>
      <c r="K34" s="171"/>
      <c r="L34" s="169"/>
      <c r="M34" s="170"/>
      <c r="N34" s="171"/>
      <c r="O34" s="169">
        <f t="shared" ref="O34" si="7">SUM(F34:N34)</f>
        <v>0</v>
      </c>
      <c r="P34" s="170"/>
      <c r="Q34" s="171"/>
      <c r="R34" s="15"/>
      <c r="S34" s="16" t="s">
        <v>25</v>
      </c>
      <c r="T34" s="17"/>
      <c r="U34" s="16" t="s">
        <v>26</v>
      </c>
      <c r="V34" s="17"/>
      <c r="W34" s="18" t="s">
        <v>27</v>
      </c>
      <c r="X34" s="19"/>
      <c r="Y34" s="169"/>
      <c r="Z34" s="171"/>
    </row>
    <row r="35" spans="1:27" ht="18" customHeight="1" thickBot="1">
      <c r="A35" s="232"/>
      <c r="B35" s="228"/>
      <c r="C35" s="229"/>
      <c r="D35" s="229"/>
      <c r="E35" s="230"/>
      <c r="F35" s="172"/>
      <c r="G35" s="173"/>
      <c r="H35" s="174"/>
      <c r="I35" s="172"/>
      <c r="J35" s="173"/>
      <c r="K35" s="174"/>
      <c r="L35" s="172"/>
      <c r="M35" s="173"/>
      <c r="N35" s="174"/>
      <c r="O35" s="172"/>
      <c r="P35" s="173"/>
      <c r="Q35" s="174"/>
      <c r="R35" s="15"/>
      <c r="S35" s="16" t="s">
        <v>25</v>
      </c>
      <c r="T35" s="17"/>
      <c r="U35" s="16" t="s">
        <v>26</v>
      </c>
      <c r="V35" s="17"/>
      <c r="W35" s="18" t="s">
        <v>27</v>
      </c>
      <c r="X35" s="19"/>
      <c r="Y35" s="233"/>
      <c r="Z35" s="234"/>
    </row>
    <row r="36" spans="1:27" ht="18" customHeight="1" thickBot="1">
      <c r="A36" s="250" t="s">
        <v>23</v>
      </c>
      <c r="B36" s="251"/>
      <c r="C36" s="251"/>
      <c r="D36" s="251"/>
      <c r="E36" s="251"/>
      <c r="F36" s="252">
        <f>SUM(F18:H34)</f>
        <v>0</v>
      </c>
      <c r="G36" s="252"/>
      <c r="H36" s="253"/>
      <c r="I36" s="252">
        <f>SUM(I18:K34)</f>
        <v>0</v>
      </c>
      <c r="J36" s="252"/>
      <c r="K36" s="253"/>
      <c r="L36" s="252">
        <f>SUM(L18:N34)</f>
        <v>0</v>
      </c>
      <c r="M36" s="252"/>
      <c r="N36" s="253"/>
      <c r="O36" s="254">
        <f>SUM(O18:Q34)</f>
        <v>0</v>
      </c>
      <c r="P36" s="252"/>
      <c r="Q36" s="255"/>
      <c r="R36" s="256" t="s">
        <v>35</v>
      </c>
      <c r="S36" s="257"/>
      <c r="T36" s="257"/>
      <c r="U36" s="257"/>
      <c r="V36" s="257"/>
      <c r="W36" s="257"/>
      <c r="X36" s="257"/>
      <c r="Y36" s="257"/>
      <c r="Z36" s="258"/>
    </row>
    <row r="37" spans="1:27" ht="4.95" customHeight="1">
      <c r="A37" s="1"/>
      <c r="B37" s="20"/>
      <c r="C37" s="20"/>
      <c r="D37" s="21"/>
      <c r="E37" s="21"/>
      <c r="F37" s="21"/>
      <c r="G37" s="21"/>
      <c r="H37" s="21"/>
      <c r="I37" s="21"/>
      <c r="J37" s="21"/>
      <c r="K37" s="21"/>
      <c r="L37" s="21"/>
      <c r="M37" s="21"/>
      <c r="N37" s="21"/>
      <c r="O37" s="21"/>
      <c r="P37" s="21"/>
      <c r="Q37" s="21"/>
      <c r="R37" s="21"/>
      <c r="S37" s="21"/>
      <c r="T37" s="20"/>
      <c r="U37" s="20"/>
      <c r="V37" s="20"/>
      <c r="W37" s="6"/>
      <c r="X37" s="6"/>
      <c r="Y37" s="6"/>
      <c r="Z37" s="6"/>
    </row>
    <row r="38" spans="1:27" ht="18" customHeight="1">
      <c r="A38" s="22" t="s">
        <v>36</v>
      </c>
      <c r="B38" s="20"/>
      <c r="C38" s="20"/>
      <c r="D38" s="23" t="s">
        <v>37</v>
      </c>
      <c r="E38" s="24"/>
      <c r="F38" s="20"/>
      <c r="G38" s="20"/>
      <c r="H38" s="20"/>
      <c r="I38" s="20"/>
      <c r="J38" s="6"/>
      <c r="K38" s="6"/>
      <c r="L38" s="6"/>
      <c r="M38" s="6"/>
      <c r="N38" s="6"/>
      <c r="O38" s="6"/>
      <c r="P38" s="6"/>
      <c r="Q38" s="6"/>
      <c r="R38" s="6"/>
      <c r="S38" s="6"/>
      <c r="T38" s="6"/>
      <c r="U38" s="6"/>
      <c r="V38" s="6"/>
      <c r="W38" s="6"/>
      <c r="X38" s="6"/>
      <c r="Y38" s="6"/>
      <c r="Z38" s="6"/>
    </row>
    <row r="39" spans="1:27" ht="18" customHeight="1">
      <c r="A39" s="23" t="s">
        <v>38</v>
      </c>
      <c r="B39" s="6"/>
      <c r="C39" s="6"/>
      <c r="D39" s="6"/>
      <c r="E39" s="6"/>
      <c r="F39" s="6"/>
      <c r="G39" s="6"/>
      <c r="H39" s="6"/>
      <c r="I39" s="6"/>
      <c r="J39" s="6"/>
      <c r="K39" s="6"/>
      <c r="L39" s="6"/>
      <c r="M39" s="6"/>
      <c r="N39" s="6"/>
      <c r="O39" s="6"/>
      <c r="P39" s="6"/>
      <c r="Q39" s="6"/>
      <c r="R39" s="6"/>
      <c r="S39" s="6"/>
      <c r="T39" s="6"/>
      <c r="U39" s="6"/>
      <c r="V39" s="6"/>
      <c r="W39" s="6"/>
      <c r="X39" s="6"/>
      <c r="Y39" s="6"/>
      <c r="Z39" s="6"/>
    </row>
    <row r="40" spans="1:27" ht="18" customHeight="1">
      <c r="A40" s="23" t="s">
        <v>1147</v>
      </c>
      <c r="B40" s="6"/>
      <c r="C40" s="6"/>
      <c r="D40" s="6"/>
      <c r="E40" s="6"/>
      <c r="F40" s="6"/>
      <c r="G40" s="6"/>
      <c r="H40" s="6"/>
      <c r="I40" s="6"/>
      <c r="J40" s="6"/>
      <c r="K40" s="6"/>
      <c r="L40" s="6"/>
      <c r="M40" s="6"/>
      <c r="N40" s="6"/>
      <c r="O40" s="6"/>
      <c r="P40" s="6"/>
      <c r="Q40" s="6"/>
      <c r="R40" s="6"/>
      <c r="S40" s="6"/>
      <c r="T40" s="6"/>
      <c r="U40" s="6"/>
      <c r="V40" s="6"/>
      <c r="W40" s="6"/>
      <c r="X40" s="6"/>
      <c r="Y40" s="6"/>
      <c r="Z40" s="6"/>
    </row>
    <row r="41" spans="1:27" ht="18" customHeight="1">
      <c r="A41" s="23" t="s">
        <v>1153</v>
      </c>
      <c r="B41" s="6"/>
      <c r="C41" s="6"/>
      <c r="D41" s="6"/>
      <c r="E41" s="6"/>
      <c r="F41" s="6"/>
      <c r="G41" s="6"/>
      <c r="H41" s="6"/>
      <c r="I41" s="6"/>
      <c r="J41" s="6"/>
      <c r="K41" s="6"/>
      <c r="L41" s="6"/>
      <c r="M41" s="6"/>
      <c r="N41" s="6"/>
      <c r="O41" s="6"/>
      <c r="P41" s="6"/>
      <c r="Q41" s="6"/>
      <c r="R41" s="6"/>
      <c r="S41" s="6"/>
      <c r="T41" s="6"/>
      <c r="U41" s="6"/>
      <c r="V41" s="6"/>
      <c r="W41" s="6"/>
      <c r="X41" s="6"/>
      <c r="Y41" s="6"/>
      <c r="Z41" s="6"/>
    </row>
    <row r="42" spans="1:27" ht="18" customHeight="1">
      <c r="A42" s="23" t="s">
        <v>1146</v>
      </c>
      <c r="B42" s="6"/>
      <c r="C42" s="6"/>
      <c r="D42" s="6"/>
      <c r="E42" s="6"/>
      <c r="F42" s="6"/>
      <c r="G42" s="6"/>
      <c r="H42" s="6"/>
      <c r="I42" s="6"/>
      <c r="J42" s="6"/>
      <c r="K42" s="6"/>
      <c r="L42" s="6"/>
      <c r="M42" s="6"/>
      <c r="N42" s="6"/>
      <c r="O42" s="6"/>
      <c r="P42" s="6"/>
      <c r="Q42" s="6"/>
      <c r="R42" s="6"/>
      <c r="S42" s="6"/>
      <c r="T42" s="6"/>
      <c r="U42" s="6"/>
      <c r="V42" s="6"/>
      <c r="W42" s="6"/>
      <c r="X42" s="6"/>
      <c r="Y42" s="6"/>
      <c r="Z42" s="6"/>
    </row>
    <row r="43" spans="1:27" ht="18" customHeight="1">
      <c r="A43" s="23" t="s">
        <v>1133</v>
      </c>
      <c r="B43" s="6"/>
      <c r="C43" s="6"/>
      <c r="D43" s="6"/>
      <c r="E43" s="6"/>
      <c r="F43" s="6"/>
      <c r="G43" s="6"/>
      <c r="H43" s="6"/>
      <c r="I43" s="6"/>
      <c r="J43" s="6"/>
      <c r="K43" s="6"/>
      <c r="L43" s="6"/>
      <c r="M43" s="6"/>
      <c r="N43" s="6"/>
      <c r="O43" s="6"/>
      <c r="P43" s="6"/>
      <c r="Q43" s="6"/>
      <c r="R43" s="6"/>
      <c r="S43" s="6"/>
      <c r="T43" s="6"/>
      <c r="U43" s="6"/>
      <c r="V43" s="6"/>
      <c r="W43" s="6"/>
      <c r="X43" s="6"/>
      <c r="Y43" s="6"/>
      <c r="Z43" s="6"/>
    </row>
    <row r="44" spans="1:27" ht="18" customHeight="1">
      <c r="A44" s="156" t="s">
        <v>1134</v>
      </c>
      <c r="B44" s="157"/>
      <c r="C44" s="157"/>
      <c r="D44" s="157"/>
      <c r="E44" s="157"/>
      <c r="F44" s="157"/>
      <c r="G44" s="157"/>
      <c r="H44" s="157"/>
      <c r="I44" s="157"/>
      <c r="J44" s="157"/>
      <c r="K44" s="157"/>
      <c r="L44" s="157"/>
      <c r="M44" s="157"/>
      <c r="N44" s="157"/>
      <c r="O44" s="157"/>
      <c r="P44" s="157"/>
      <c r="Q44" s="157"/>
      <c r="R44" s="157"/>
      <c r="S44" s="157"/>
      <c r="T44" s="157"/>
      <c r="U44" s="157"/>
      <c r="V44" s="157"/>
      <c r="W44" s="157"/>
      <c r="X44" s="157"/>
      <c r="Y44" s="157"/>
      <c r="Z44" s="157"/>
      <c r="AA44"/>
    </row>
    <row r="45" spans="1:27" ht="18" customHeight="1">
      <c r="A45" s="156" t="s">
        <v>1137</v>
      </c>
      <c r="B45" s="157"/>
      <c r="C45" s="157"/>
      <c r="D45" s="157"/>
      <c r="E45" s="157"/>
      <c r="F45" s="157"/>
      <c r="G45" s="157"/>
      <c r="H45" s="157"/>
      <c r="I45" s="157"/>
      <c r="J45" s="157"/>
      <c r="K45" s="157"/>
      <c r="L45" s="157"/>
      <c r="M45" s="157"/>
      <c r="N45" s="157"/>
      <c r="O45" s="157"/>
      <c r="P45" s="157"/>
      <c r="Q45" s="157"/>
      <c r="R45" s="157"/>
      <c r="S45" s="157"/>
      <c r="T45" s="157"/>
      <c r="U45" s="157"/>
      <c r="V45" s="157"/>
      <c r="W45" s="157"/>
      <c r="X45" s="157"/>
      <c r="Y45" s="157"/>
      <c r="Z45" s="157"/>
      <c r="AA45"/>
    </row>
    <row r="46" spans="1:27" ht="18" customHeight="1">
      <c r="A46" s="156" t="s">
        <v>1138</v>
      </c>
      <c r="B46" s="157"/>
      <c r="C46" s="157"/>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row>
    <row r="47" spans="1:27" ht="18" customHeight="1">
      <c r="A47" s="156" t="s">
        <v>1136</v>
      </c>
      <c r="B47" s="157"/>
      <c r="C47" s="157"/>
      <c r="D47" s="157"/>
      <c r="E47" s="157"/>
      <c r="F47" s="157"/>
      <c r="G47" s="157"/>
      <c r="H47" s="157"/>
      <c r="I47" s="157"/>
      <c r="J47" s="157"/>
      <c r="K47" s="157"/>
      <c r="L47" s="157"/>
      <c r="M47" s="157"/>
      <c r="N47" s="157"/>
      <c r="O47" s="157"/>
      <c r="P47" s="157"/>
      <c r="Q47" s="157"/>
      <c r="R47" s="157"/>
      <c r="S47" s="157"/>
      <c r="T47" s="157"/>
      <c r="U47" s="157"/>
      <c r="V47" s="157"/>
      <c r="W47" s="157"/>
      <c r="X47" s="157"/>
      <c r="Y47" s="157"/>
      <c r="Z47" s="157"/>
      <c r="AA47"/>
    </row>
    <row r="48" spans="1:27" ht="18" customHeight="1">
      <c r="A48" s="156" t="s">
        <v>1135</v>
      </c>
      <c r="B48" s="157"/>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row>
    <row r="49" spans="1:27" ht="18" customHeight="1">
      <c r="A49" s="165" t="s">
        <v>1148</v>
      </c>
      <c r="B49" s="157"/>
      <c r="C49" s="157"/>
      <c r="D49" s="157"/>
      <c r="E49" s="157"/>
      <c r="F49" s="157"/>
      <c r="G49" s="157"/>
      <c r="H49" s="157"/>
      <c r="I49" s="157"/>
      <c r="J49" s="157"/>
      <c r="K49" s="157"/>
      <c r="L49" s="157"/>
      <c r="M49" s="157"/>
      <c r="N49" s="157"/>
      <c r="O49" s="157"/>
      <c r="P49" s="157"/>
      <c r="Q49" s="157"/>
      <c r="R49" s="157"/>
      <c r="S49" s="157"/>
      <c r="T49" s="157"/>
      <c r="U49" s="157"/>
      <c r="V49" s="157"/>
      <c r="W49" s="157"/>
      <c r="X49" s="157"/>
      <c r="Y49" s="157"/>
      <c r="Z49" s="157"/>
      <c r="AA49"/>
    </row>
    <row r="50" spans="1:27" ht="4.9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7" ht="18.45" customHeight="1">
      <c r="A51" s="249" t="s">
        <v>39</v>
      </c>
      <c r="B51" s="249"/>
      <c r="C51" s="249"/>
      <c r="D51" s="249"/>
      <c r="E51" s="249"/>
      <c r="F51" s="249"/>
      <c r="G51" s="249"/>
      <c r="H51" s="249"/>
      <c r="I51" s="249"/>
      <c r="J51" s="249"/>
      <c r="K51" s="249"/>
      <c r="L51" s="249"/>
      <c r="M51" s="249"/>
      <c r="N51" s="249"/>
      <c r="O51" s="249"/>
      <c r="P51" s="249"/>
      <c r="Q51" s="249"/>
      <c r="R51" s="249"/>
      <c r="S51" s="249"/>
      <c r="T51" s="249"/>
      <c r="U51" s="249"/>
      <c r="V51" s="249"/>
      <c r="W51" s="249"/>
      <c r="X51" s="249"/>
      <c r="Y51" s="249"/>
      <c r="Z51" s="249"/>
    </row>
    <row r="52" spans="1:27" ht="18.45" customHeight="1">
      <c r="A52" s="222" t="s">
        <v>997</v>
      </c>
      <c r="B52" s="223"/>
      <c r="C52" s="223"/>
      <c r="D52" s="223"/>
      <c r="E52" s="224"/>
      <c r="F52" s="222" t="s">
        <v>40</v>
      </c>
      <c r="G52" s="223"/>
      <c r="H52" s="223"/>
      <c r="I52" s="223"/>
      <c r="J52" s="223"/>
      <c r="K52" s="223"/>
      <c r="L52" s="223"/>
      <c r="M52" s="223"/>
      <c r="N52" s="223"/>
      <c r="O52" s="223"/>
      <c r="P52" s="223"/>
      <c r="Q52" s="223"/>
      <c r="R52" s="224"/>
      <c r="S52" s="222" t="s">
        <v>41</v>
      </c>
      <c r="T52" s="223"/>
      <c r="U52" s="223"/>
      <c r="V52" s="224"/>
      <c r="W52" s="222" t="s">
        <v>42</v>
      </c>
      <c r="X52" s="223"/>
      <c r="Y52" s="223"/>
      <c r="Z52" s="224"/>
    </row>
    <row r="53" spans="1:27" ht="18.45" customHeight="1">
      <c r="A53" s="235"/>
      <c r="B53" s="236"/>
      <c r="C53" s="236"/>
      <c r="D53" s="236"/>
      <c r="E53" s="237"/>
      <c r="F53" s="235"/>
      <c r="G53" s="236"/>
      <c r="H53" s="236"/>
      <c r="I53" s="236"/>
      <c r="J53" s="236"/>
      <c r="K53" s="236"/>
      <c r="L53" s="236"/>
      <c r="M53" s="236"/>
      <c r="N53" s="236"/>
      <c r="O53" s="236"/>
      <c r="P53" s="236"/>
      <c r="Q53" s="236"/>
      <c r="R53" s="237"/>
      <c r="S53" s="235"/>
      <c r="T53" s="236"/>
      <c r="U53" s="236"/>
      <c r="V53" s="237"/>
      <c r="W53" s="235"/>
      <c r="X53" s="236"/>
      <c r="Y53" s="236"/>
      <c r="Z53" s="237"/>
    </row>
    <row r="54" spans="1:27" ht="18.45" customHeight="1">
      <c r="A54" s="238"/>
      <c r="B54" s="239"/>
      <c r="C54" s="239"/>
      <c r="D54" s="239"/>
      <c r="E54" s="240"/>
      <c r="F54" s="238"/>
      <c r="G54" s="239"/>
      <c r="H54" s="239"/>
      <c r="I54" s="239"/>
      <c r="J54" s="239"/>
      <c r="K54" s="239"/>
      <c r="L54" s="239"/>
      <c r="M54" s="239"/>
      <c r="N54" s="239"/>
      <c r="O54" s="239"/>
      <c r="P54" s="239"/>
      <c r="Q54" s="239"/>
      <c r="R54" s="240"/>
      <c r="S54" s="238"/>
      <c r="T54" s="239"/>
      <c r="U54" s="239"/>
      <c r="V54" s="240"/>
      <c r="W54" s="238"/>
      <c r="X54" s="239"/>
      <c r="Y54" s="239"/>
      <c r="Z54" s="240"/>
    </row>
    <row r="55" spans="1:27" ht="18.45" customHeight="1">
      <c r="A55" s="241"/>
      <c r="B55" s="242"/>
      <c r="C55" s="242"/>
      <c r="D55" s="242"/>
      <c r="E55" s="243"/>
      <c r="F55" s="241"/>
      <c r="G55" s="242"/>
      <c r="H55" s="242"/>
      <c r="I55" s="242"/>
      <c r="J55" s="242"/>
      <c r="K55" s="242"/>
      <c r="L55" s="242"/>
      <c r="M55" s="242"/>
      <c r="N55" s="242"/>
      <c r="O55" s="242"/>
      <c r="P55" s="242"/>
      <c r="Q55" s="242"/>
      <c r="R55" s="243"/>
      <c r="S55" s="241"/>
      <c r="T55" s="242"/>
      <c r="U55" s="242"/>
      <c r="V55" s="243"/>
      <c r="W55" s="241"/>
      <c r="X55" s="242"/>
      <c r="Y55" s="242"/>
      <c r="Z55" s="243"/>
    </row>
  </sheetData>
  <sheetProtection formatCells="0" formatColumns="0" formatRows="0" insertColumns="0" insertRows="0" insertHyperlinks="0" deleteColumns="0" deleteRows="0" selectLockedCells="1" sort="0" autoFilter="0" pivotTables="0"/>
  <mergeCells count="122">
    <mergeCell ref="A53:E55"/>
    <mergeCell ref="F53:R55"/>
    <mergeCell ref="S53:V55"/>
    <mergeCell ref="W53:Z55"/>
    <mergeCell ref="A10:B13"/>
    <mergeCell ref="C10:E10"/>
    <mergeCell ref="F10:Z10"/>
    <mergeCell ref="C11:E11"/>
    <mergeCell ref="C12:E12"/>
    <mergeCell ref="F12:H12"/>
    <mergeCell ref="I12:K12"/>
    <mergeCell ref="O12:Q12"/>
    <mergeCell ref="C13:E13"/>
    <mergeCell ref="F13:H13"/>
    <mergeCell ref="I13:K13"/>
    <mergeCell ref="O13:Q13"/>
    <mergeCell ref="A51:Z51"/>
    <mergeCell ref="A36:E36"/>
    <mergeCell ref="F36:H36"/>
    <mergeCell ref="B34:E35"/>
    <mergeCell ref="I36:K36"/>
    <mergeCell ref="L36:N36"/>
    <mergeCell ref="O36:Q36"/>
    <mergeCell ref="R36:Z36"/>
    <mergeCell ref="L28:N29"/>
    <mergeCell ref="A52:E52"/>
    <mergeCell ref="F52:R52"/>
    <mergeCell ref="S52:V52"/>
    <mergeCell ref="W52:Z52"/>
    <mergeCell ref="F30:H31"/>
    <mergeCell ref="I30:K31"/>
    <mergeCell ref="L30:N31"/>
    <mergeCell ref="B28:E29"/>
    <mergeCell ref="B30:E31"/>
    <mergeCell ref="Y28:Z29"/>
    <mergeCell ref="Y30:Z31"/>
    <mergeCell ref="F32:H33"/>
    <mergeCell ref="I32:K33"/>
    <mergeCell ref="L32:N33"/>
    <mergeCell ref="B32:E33"/>
    <mergeCell ref="Y32:Z33"/>
    <mergeCell ref="A34:A35"/>
    <mergeCell ref="F34:H35"/>
    <mergeCell ref="I34:K35"/>
    <mergeCell ref="L34:N35"/>
    <mergeCell ref="O34:Q35"/>
    <mergeCell ref="Y34:Z35"/>
    <mergeCell ref="Y20:Z21"/>
    <mergeCell ref="Y22:Z23"/>
    <mergeCell ref="F24:H25"/>
    <mergeCell ref="I24:K25"/>
    <mergeCell ref="L24:N25"/>
    <mergeCell ref="F26:H27"/>
    <mergeCell ref="I26:K27"/>
    <mergeCell ref="L26:N27"/>
    <mergeCell ref="B24:E25"/>
    <mergeCell ref="B26:E27"/>
    <mergeCell ref="Y24:Z25"/>
    <mergeCell ref="Y26:Z27"/>
    <mergeCell ref="A16:E17"/>
    <mergeCell ref="F16:Q16"/>
    <mergeCell ref="R16:X17"/>
    <mergeCell ref="Y16:Z17"/>
    <mergeCell ref="F17:H17"/>
    <mergeCell ref="I17:K17"/>
    <mergeCell ref="L17:N17"/>
    <mergeCell ref="O17:Q17"/>
    <mergeCell ref="B18:E19"/>
    <mergeCell ref="A18:A19"/>
    <mergeCell ref="F18:H19"/>
    <mergeCell ref="I18:K19"/>
    <mergeCell ref="L18:N19"/>
    <mergeCell ref="O18:Q19"/>
    <mergeCell ref="Y18:Z19"/>
    <mergeCell ref="A15:E15"/>
    <mergeCell ref="G15:H15"/>
    <mergeCell ref="J15:K15"/>
    <mergeCell ref="M15:N15"/>
    <mergeCell ref="O15:Z15"/>
    <mergeCell ref="U12:W12"/>
    <mergeCell ref="A1:Z1"/>
    <mergeCell ref="U3:W3"/>
    <mergeCell ref="X3:Z3"/>
    <mergeCell ref="L6:L8"/>
    <mergeCell ref="M6:P6"/>
    <mergeCell ref="Q6:Z6"/>
    <mergeCell ref="M7:P7"/>
    <mergeCell ref="Q7:Z7"/>
    <mergeCell ref="M8:P8"/>
    <mergeCell ref="Q8:Z8"/>
    <mergeCell ref="L12:N12"/>
    <mergeCell ref="L13:N13"/>
    <mergeCell ref="R12:T12"/>
    <mergeCell ref="R13:T13"/>
    <mergeCell ref="F11:Z11"/>
    <mergeCell ref="X12:Z12"/>
    <mergeCell ref="U13:W13"/>
    <mergeCell ref="X13:Z13"/>
    <mergeCell ref="A20:A21"/>
    <mergeCell ref="A22:A23"/>
    <mergeCell ref="A24:A25"/>
    <mergeCell ref="A26:A27"/>
    <mergeCell ref="A28:A29"/>
    <mergeCell ref="A30:A31"/>
    <mergeCell ref="A32:A33"/>
    <mergeCell ref="O20:Q21"/>
    <mergeCell ref="O22:Q23"/>
    <mergeCell ref="O24:Q25"/>
    <mergeCell ref="O26:Q27"/>
    <mergeCell ref="O28:Q29"/>
    <mergeCell ref="O30:Q31"/>
    <mergeCell ref="O32:Q33"/>
    <mergeCell ref="B20:E21"/>
    <mergeCell ref="F20:H21"/>
    <mergeCell ref="I20:K21"/>
    <mergeCell ref="L20:N21"/>
    <mergeCell ref="F22:H23"/>
    <mergeCell ref="I22:K23"/>
    <mergeCell ref="L22:N23"/>
    <mergeCell ref="B22:E23"/>
    <mergeCell ref="F28:H29"/>
    <mergeCell ref="I28:K29"/>
  </mergeCells>
  <phoneticPr fontId="3"/>
  <conditionalFormatting sqref="C10:C13 F10:F13 O12:O13 F17:F18 I17:I18 L17:L18 O17:O18 F20 I20 L20 O20 F22 I22 L22 O22 F24 I24 L24 O24 F26 I26 L26 O26 F28 I28 L28 O28 F30 I30 L30 O30 F32 I32 L32 O32 F34 I34 L34 O34 F36 I36 L36 O36">
    <cfRule type="containsBlanks" dxfId="37" priority="9">
      <formula>LEN(TRIM(C10))=0</formula>
    </cfRule>
  </conditionalFormatting>
  <conditionalFormatting sqref="I12:I13">
    <cfRule type="containsBlanks" dxfId="36" priority="12">
      <formula>LEN(TRIM(I12))=0</formula>
    </cfRule>
  </conditionalFormatting>
  <conditionalFormatting sqref="L12:L13">
    <cfRule type="containsBlanks" dxfId="35" priority="6">
      <formula>LEN(TRIM(L12))=0</formula>
    </cfRule>
  </conditionalFormatting>
  <conditionalFormatting sqref="O15">
    <cfRule type="containsBlanks" dxfId="34" priority="33">
      <formula>LEN(TRIM(O15))=0</formula>
    </cfRule>
  </conditionalFormatting>
  <conditionalFormatting sqref="R12:R13">
    <cfRule type="containsBlanks" dxfId="33" priority="1">
      <formula>LEN(TRIM(R12))=0</formula>
    </cfRule>
  </conditionalFormatting>
  <conditionalFormatting sqref="R16">
    <cfRule type="containsBlanks" dxfId="32" priority="29">
      <formula>LEN(TRIM(R16))=0</formula>
    </cfRule>
  </conditionalFormatting>
  <conditionalFormatting sqref="R18:R35">
    <cfRule type="containsBlanks" dxfId="31" priority="16">
      <formula>LEN(TRIM(R18))=0</formula>
    </cfRule>
  </conditionalFormatting>
  <conditionalFormatting sqref="S5 U5 W5 Q6:Z8">
    <cfRule type="containsBlanks" dxfId="30" priority="34">
      <formula>LEN(TRIM(Q5))=0</formula>
    </cfRule>
  </conditionalFormatting>
  <conditionalFormatting sqref="T18:T35">
    <cfRule type="containsBlanks" dxfId="29" priority="15">
      <formula>LEN(TRIM(T18))=0</formula>
    </cfRule>
  </conditionalFormatting>
  <conditionalFormatting sqref="U12:U13">
    <cfRule type="containsBlanks" dxfId="28" priority="8">
      <formula>LEN(TRIM(U12))=0</formula>
    </cfRule>
  </conditionalFormatting>
  <conditionalFormatting sqref="V18:V35">
    <cfRule type="containsBlanks" dxfId="27" priority="13">
      <formula>LEN(TRIM(V18))=0</formula>
    </cfRule>
  </conditionalFormatting>
  <conditionalFormatting sqref="X12:X13">
    <cfRule type="containsBlanks" dxfId="26" priority="2">
      <formula>LEN(TRIM(X12))=0</formula>
    </cfRule>
  </conditionalFormatting>
  <conditionalFormatting sqref="X18:X35">
    <cfRule type="containsBlanks" dxfId="25" priority="14">
      <formula>LEN(TRIM(X18))=0</formula>
    </cfRule>
  </conditionalFormatting>
  <conditionalFormatting sqref="Y18 Y20 Y22 Y24 Y26 Y28 Y30 Y32 Y34">
    <cfRule type="containsBlanks" dxfId="24" priority="27">
      <formula>LEN(TRIM(Y18))=0</formula>
    </cfRule>
  </conditionalFormatting>
  <dataValidations count="4">
    <dataValidation type="list" allowBlank="1" showInputMessage="1" showErrorMessage="1" sqref="V18:V35" xr:uid="{F953DB1D-CEC5-442D-A6BF-F42D266C6957}">
      <formula1>"0,1,2,3,4,5,6,7,8,9,10,11,12,13,14,15,16,17,18,19,20,21,22,23,24"</formula1>
    </dataValidation>
    <dataValidation type="list" allowBlank="1" showInputMessage="1" showErrorMessage="1" sqref="R18:R35" xr:uid="{F6508F8C-50FE-40CA-AB18-A4CAC5D69A61}">
      <formula1>"1,2,3,4,5,6,7,8,9,10,11,12"</formula1>
    </dataValidation>
    <dataValidation type="list" allowBlank="1" showInputMessage="1" showErrorMessage="1" sqref="T18:T35" xr:uid="{00A4B902-579A-41ED-B055-5F844FBC6DDB}">
      <formula1>"1,2,3,4,5,6,7,8,9,10,11,12,13,14,15,16,17,18,19,20,21,22,23,24,25,26,27,28,29,30,31"</formula1>
    </dataValidation>
    <dataValidation type="list" allowBlank="1" showInputMessage="1" showErrorMessage="1" sqref="X18:X35" xr:uid="{B2D23579-DF9F-4E56-8B91-50FDD34C0061}">
      <formula1>"00,05,10,15,20,25,30,35,40,45,50,55"</formula1>
    </dataValidation>
  </dataValidations>
  <pageMargins left="0.7" right="0.7" top="0.75" bottom="0.75" header="0.3" footer="0.3"/>
  <pageSetup paperSize="9" scale="7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22860</xdr:colOff>
                    <xdr:row>13</xdr:row>
                    <xdr:rowOff>45720</xdr:rowOff>
                  </from>
                  <to>
                    <xdr:col>6</xdr:col>
                    <xdr:colOff>7620</xdr:colOff>
                    <xdr:row>15</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22860</xdr:colOff>
                    <xdr:row>19</xdr:row>
                    <xdr:rowOff>99060</xdr:rowOff>
                  </from>
                  <to>
                    <xdr:col>1</xdr:col>
                    <xdr:colOff>22860</xdr:colOff>
                    <xdr:row>20</xdr:row>
                    <xdr:rowOff>144780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0</xdr:col>
                    <xdr:colOff>22860</xdr:colOff>
                    <xdr:row>21</xdr:row>
                    <xdr:rowOff>76200</xdr:rowOff>
                  </from>
                  <to>
                    <xdr:col>1</xdr:col>
                    <xdr:colOff>22860</xdr:colOff>
                    <xdr:row>22</xdr:row>
                    <xdr:rowOff>121920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0</xdr:col>
                    <xdr:colOff>22860</xdr:colOff>
                    <xdr:row>23</xdr:row>
                    <xdr:rowOff>68580</xdr:rowOff>
                  </from>
                  <to>
                    <xdr:col>1</xdr:col>
                    <xdr:colOff>22860</xdr:colOff>
                    <xdr:row>24</xdr:row>
                    <xdr:rowOff>114300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0</xdr:col>
                    <xdr:colOff>22860</xdr:colOff>
                    <xdr:row>25</xdr:row>
                    <xdr:rowOff>83820</xdr:rowOff>
                  </from>
                  <to>
                    <xdr:col>1</xdr:col>
                    <xdr:colOff>22860</xdr:colOff>
                    <xdr:row>26</xdr:row>
                    <xdr:rowOff>137160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0</xdr:col>
                    <xdr:colOff>22860</xdr:colOff>
                    <xdr:row>27</xdr:row>
                    <xdr:rowOff>83820</xdr:rowOff>
                  </from>
                  <to>
                    <xdr:col>1</xdr:col>
                    <xdr:colOff>22860</xdr:colOff>
                    <xdr:row>28</xdr:row>
                    <xdr:rowOff>137160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0</xdr:col>
                    <xdr:colOff>22860</xdr:colOff>
                    <xdr:row>29</xdr:row>
                    <xdr:rowOff>76200</xdr:rowOff>
                  </from>
                  <to>
                    <xdr:col>1</xdr:col>
                    <xdr:colOff>22860</xdr:colOff>
                    <xdr:row>30</xdr:row>
                    <xdr:rowOff>121920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0</xdr:col>
                    <xdr:colOff>22860</xdr:colOff>
                    <xdr:row>31</xdr:row>
                    <xdr:rowOff>99060</xdr:rowOff>
                  </from>
                  <to>
                    <xdr:col>1</xdr:col>
                    <xdr:colOff>22860</xdr:colOff>
                    <xdr:row>32</xdr:row>
                    <xdr:rowOff>144780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8</xdr:col>
                    <xdr:colOff>22860</xdr:colOff>
                    <xdr:row>13</xdr:row>
                    <xdr:rowOff>45720</xdr:rowOff>
                  </from>
                  <to>
                    <xdr:col>9</xdr:col>
                    <xdr:colOff>7620</xdr:colOff>
                    <xdr:row>15</xdr:row>
                    <xdr:rowOff>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11</xdr:col>
                    <xdr:colOff>22860</xdr:colOff>
                    <xdr:row>13</xdr:row>
                    <xdr:rowOff>45720</xdr:rowOff>
                  </from>
                  <to>
                    <xdr:col>12</xdr:col>
                    <xdr:colOff>7620</xdr:colOff>
                    <xdr:row>15</xdr:row>
                    <xdr:rowOff>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0</xdr:col>
                    <xdr:colOff>22860</xdr:colOff>
                    <xdr:row>17</xdr:row>
                    <xdr:rowOff>99060</xdr:rowOff>
                  </from>
                  <to>
                    <xdr:col>1</xdr:col>
                    <xdr:colOff>22860</xdr:colOff>
                    <xdr:row>18</xdr:row>
                    <xdr:rowOff>144780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0</xdr:col>
                    <xdr:colOff>22860</xdr:colOff>
                    <xdr:row>33</xdr:row>
                    <xdr:rowOff>99060</xdr:rowOff>
                  </from>
                  <to>
                    <xdr:col>1</xdr:col>
                    <xdr:colOff>22860</xdr:colOff>
                    <xdr:row>34</xdr:row>
                    <xdr:rowOff>144780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52645-4C3C-4653-A5C1-84FC6F3FB0A1}">
  <sheetPr>
    <pageSetUpPr fitToPage="1"/>
  </sheetPr>
  <dimension ref="A1:M87"/>
  <sheetViews>
    <sheetView view="pageBreakPreview" zoomScaleNormal="100" zoomScaleSheetLayoutView="100" workbookViewId="0">
      <selection activeCell="C1" sqref="C1"/>
    </sheetView>
  </sheetViews>
  <sheetFormatPr defaultColWidth="8.59765625" defaultRowHeight="18"/>
  <cols>
    <col min="1" max="1" width="10.19921875" style="27" customWidth="1"/>
    <col min="2" max="3" width="12.5" style="26" customWidth="1"/>
    <col min="4" max="5" width="10" style="26" customWidth="1"/>
    <col min="6" max="7" width="10" style="27" customWidth="1"/>
    <col min="8" max="13" width="8.3984375" style="27" customWidth="1"/>
    <col min="14" max="16384" width="8.59765625" style="30"/>
  </cols>
  <sheetData>
    <row r="1" spans="1:13" ht="26.4">
      <c r="A1" s="345" t="s">
        <v>692</v>
      </c>
      <c r="B1" s="345"/>
      <c r="C1" s="132" t="s">
        <v>1155</v>
      </c>
      <c r="D1" s="80"/>
      <c r="E1" s="80"/>
      <c r="I1" s="29" t="s">
        <v>44</v>
      </c>
      <c r="J1" s="269">
        <f>【改訂案】③電気工事!Q8</f>
        <v>0</v>
      </c>
      <c r="K1" s="269"/>
      <c r="L1" s="269"/>
      <c r="M1" s="269"/>
    </row>
    <row r="2" spans="1:13" ht="18.600000000000001" thickBot="1"/>
    <row r="3" spans="1:13" ht="18" customHeight="1">
      <c r="A3" s="368" t="s">
        <v>45</v>
      </c>
      <c r="B3" s="259" t="s">
        <v>46</v>
      </c>
      <c r="C3" s="309" t="s">
        <v>47</v>
      </c>
      <c r="D3" s="309" t="s">
        <v>48</v>
      </c>
      <c r="E3" s="309" t="s">
        <v>49</v>
      </c>
      <c r="F3" s="309" t="s">
        <v>50</v>
      </c>
      <c r="G3" s="291" t="s">
        <v>51</v>
      </c>
      <c r="H3" s="358" t="s">
        <v>52</v>
      </c>
      <c r="I3" s="359"/>
      <c r="J3" s="359"/>
      <c r="K3" s="359"/>
      <c r="L3" s="359"/>
      <c r="M3" s="360"/>
    </row>
    <row r="4" spans="1:13">
      <c r="A4" s="304"/>
      <c r="B4" s="302"/>
      <c r="C4" s="260"/>
      <c r="D4" s="260"/>
      <c r="E4" s="260"/>
      <c r="F4" s="260"/>
      <c r="G4" s="292"/>
      <c r="H4" s="365" t="s">
        <v>53</v>
      </c>
      <c r="I4" s="297"/>
      <c r="J4" s="298"/>
      <c r="K4" s="299" t="s">
        <v>54</v>
      </c>
      <c r="L4" s="297"/>
      <c r="M4" s="300"/>
    </row>
    <row r="5" spans="1:13" ht="18.600000000000001" thickBot="1">
      <c r="A5" s="369"/>
      <c r="B5" s="306"/>
      <c r="C5" s="310"/>
      <c r="D5" s="310"/>
      <c r="E5" s="310"/>
      <c r="F5" s="310"/>
      <c r="G5" s="293"/>
      <c r="H5" s="35" t="s">
        <v>55</v>
      </c>
      <c r="I5" s="36" t="s">
        <v>56</v>
      </c>
      <c r="J5" s="36" t="s">
        <v>57</v>
      </c>
      <c r="K5" s="36" t="s">
        <v>58</v>
      </c>
      <c r="L5" s="36" t="s">
        <v>59</v>
      </c>
      <c r="M5" s="37" t="s">
        <v>60</v>
      </c>
    </row>
    <row r="6" spans="1:13" ht="18.600000000000001" thickTop="1">
      <c r="A6" s="361" t="s">
        <v>693</v>
      </c>
      <c r="B6" s="82"/>
      <c r="C6" s="74" t="s">
        <v>694</v>
      </c>
      <c r="D6" s="40" t="s">
        <v>213</v>
      </c>
      <c r="E6" s="75" t="s">
        <v>64</v>
      </c>
      <c r="F6" s="302" t="s">
        <v>65</v>
      </c>
      <c r="G6" s="76"/>
      <c r="H6" s="64"/>
      <c r="I6" s="65"/>
      <c r="J6" s="65"/>
      <c r="K6" s="65"/>
      <c r="L6" s="65"/>
      <c r="M6" s="66"/>
    </row>
    <row r="7" spans="1:13">
      <c r="A7" s="348"/>
      <c r="B7" s="46"/>
      <c r="C7" s="47" t="s">
        <v>695</v>
      </c>
      <c r="D7" s="48" t="s">
        <v>215</v>
      </c>
      <c r="E7" s="49" t="s">
        <v>64</v>
      </c>
      <c r="F7" s="302"/>
      <c r="G7" s="50"/>
      <c r="H7" s="51"/>
      <c r="I7" s="52"/>
      <c r="J7" s="52"/>
      <c r="K7" s="52"/>
      <c r="L7" s="52"/>
      <c r="M7" s="53"/>
    </row>
    <row r="8" spans="1:13" ht="18.600000000000001" thickBot="1">
      <c r="A8" s="348"/>
      <c r="B8" s="83" t="s">
        <v>66</v>
      </c>
      <c r="C8" s="54" t="s">
        <v>696</v>
      </c>
      <c r="D8" s="61" t="s">
        <v>217</v>
      </c>
      <c r="E8" s="55" t="s">
        <v>64</v>
      </c>
      <c r="F8" s="331"/>
      <c r="G8" s="56"/>
      <c r="H8" s="51"/>
      <c r="I8" s="52"/>
      <c r="J8" s="52"/>
      <c r="K8" s="52"/>
      <c r="L8" s="52"/>
      <c r="M8" s="53"/>
    </row>
    <row r="9" spans="1:13">
      <c r="A9" s="348"/>
      <c r="B9" s="83" t="s">
        <v>218</v>
      </c>
      <c r="C9" s="57" t="s">
        <v>697</v>
      </c>
      <c r="D9" s="58" t="s">
        <v>220</v>
      </c>
      <c r="E9" s="33" t="s">
        <v>64</v>
      </c>
      <c r="F9" s="259" t="s">
        <v>65</v>
      </c>
      <c r="G9" s="59"/>
      <c r="H9" s="51"/>
      <c r="I9" s="52"/>
      <c r="J9" s="52"/>
      <c r="K9" s="52"/>
      <c r="L9" s="52"/>
      <c r="M9" s="53"/>
    </row>
    <row r="10" spans="1:13">
      <c r="A10" s="348"/>
      <c r="B10" s="83" t="s">
        <v>221</v>
      </c>
      <c r="C10" s="47" t="s">
        <v>698</v>
      </c>
      <c r="D10" s="48" t="s">
        <v>223</v>
      </c>
      <c r="E10" s="49" t="s">
        <v>64</v>
      </c>
      <c r="F10" s="302"/>
      <c r="G10" s="50"/>
      <c r="H10" s="51"/>
      <c r="I10" s="52"/>
      <c r="J10" s="52"/>
      <c r="K10" s="52"/>
      <c r="L10" s="52"/>
      <c r="M10" s="53"/>
    </row>
    <row r="11" spans="1:13" ht="18.600000000000001" thickBot="1">
      <c r="A11" s="348"/>
      <c r="B11" s="83" t="s">
        <v>78</v>
      </c>
      <c r="C11" s="54" t="s">
        <v>699</v>
      </c>
      <c r="D11" s="61" t="s">
        <v>225</v>
      </c>
      <c r="E11" s="55" t="s">
        <v>64</v>
      </c>
      <c r="F11" s="331"/>
      <c r="G11" s="56"/>
      <c r="H11" s="51"/>
      <c r="I11" s="52"/>
      <c r="J11" s="52"/>
      <c r="K11" s="52"/>
      <c r="L11" s="52"/>
      <c r="M11" s="53"/>
    </row>
    <row r="12" spans="1:13">
      <c r="A12" s="348"/>
      <c r="B12" s="83" t="s">
        <v>226</v>
      </c>
      <c r="C12" s="57" t="s">
        <v>700</v>
      </c>
      <c r="D12" s="58" t="s">
        <v>228</v>
      </c>
      <c r="E12" s="33" t="s">
        <v>64</v>
      </c>
      <c r="F12" s="259" t="s">
        <v>65</v>
      </c>
      <c r="G12" s="59"/>
      <c r="H12" s="51"/>
      <c r="I12" s="52"/>
      <c r="J12" s="52"/>
      <c r="K12" s="52"/>
      <c r="L12" s="52"/>
      <c r="M12" s="53"/>
    </row>
    <row r="13" spans="1:13">
      <c r="A13" s="348"/>
      <c r="B13" s="82"/>
      <c r="C13" s="47" t="s">
        <v>701</v>
      </c>
      <c r="D13" s="48" t="s">
        <v>230</v>
      </c>
      <c r="E13" s="49" t="s">
        <v>64</v>
      </c>
      <c r="F13" s="302"/>
      <c r="G13" s="50"/>
      <c r="H13" s="51"/>
      <c r="I13" s="52"/>
      <c r="J13" s="52"/>
      <c r="K13" s="52"/>
      <c r="L13" s="52"/>
      <c r="M13" s="53"/>
    </row>
    <row r="14" spans="1:13" ht="18.600000000000001" thickBot="1">
      <c r="A14" s="348"/>
      <c r="B14" s="82"/>
      <c r="C14" s="54" t="s">
        <v>702</v>
      </c>
      <c r="D14" s="61" t="s">
        <v>232</v>
      </c>
      <c r="E14" s="55" t="s">
        <v>64</v>
      </c>
      <c r="F14" s="331"/>
      <c r="G14" s="56"/>
      <c r="H14" s="51"/>
      <c r="I14" s="52"/>
      <c r="J14" s="52"/>
      <c r="K14" s="52"/>
      <c r="L14" s="52"/>
      <c r="M14" s="53"/>
    </row>
    <row r="15" spans="1:13" ht="18.600000000000001" thickBot="1">
      <c r="A15" s="348"/>
      <c r="B15" s="332" t="s">
        <v>86</v>
      </c>
      <c r="C15" s="333"/>
      <c r="D15" s="333"/>
      <c r="E15" s="333"/>
      <c r="F15" s="334"/>
      <c r="G15" s="71">
        <f>SUM(G6:G14)</f>
        <v>0</v>
      </c>
      <c r="H15" s="281" t="str">
        <f>IF(G15&lt;80,"",IF(G15&gt;80,"※80KVAを超えています",""))</f>
        <v/>
      </c>
      <c r="I15" s="282"/>
      <c r="J15" s="282"/>
      <c r="K15" s="282"/>
      <c r="L15" s="282"/>
      <c r="M15" s="283"/>
    </row>
    <row r="16" spans="1:13">
      <c r="A16" s="348"/>
      <c r="B16" s="84"/>
      <c r="C16" s="57" t="s">
        <v>703</v>
      </c>
      <c r="D16" s="58" t="s">
        <v>234</v>
      </c>
      <c r="E16" s="33" t="s">
        <v>64</v>
      </c>
      <c r="F16" s="259" t="s">
        <v>65</v>
      </c>
      <c r="G16" s="59"/>
      <c r="H16" s="51"/>
      <c r="I16" s="52"/>
      <c r="J16" s="52"/>
      <c r="K16" s="52"/>
      <c r="L16" s="52"/>
      <c r="M16" s="53"/>
    </row>
    <row r="17" spans="1:13">
      <c r="A17" s="348"/>
      <c r="B17" s="82"/>
      <c r="C17" s="47" t="s">
        <v>704</v>
      </c>
      <c r="D17" s="48" t="s">
        <v>236</v>
      </c>
      <c r="E17" s="49" t="s">
        <v>64</v>
      </c>
      <c r="F17" s="302"/>
      <c r="G17" s="50"/>
      <c r="H17" s="51"/>
      <c r="I17" s="52"/>
      <c r="J17" s="52"/>
      <c r="K17" s="52"/>
      <c r="L17" s="52"/>
      <c r="M17" s="53"/>
    </row>
    <row r="18" spans="1:13" ht="18.600000000000001" thickBot="1">
      <c r="A18" s="348"/>
      <c r="B18" s="83" t="s">
        <v>89</v>
      </c>
      <c r="C18" s="54" t="s">
        <v>705</v>
      </c>
      <c r="D18" s="61" t="s">
        <v>238</v>
      </c>
      <c r="E18" s="55" t="s">
        <v>64</v>
      </c>
      <c r="F18" s="331"/>
      <c r="G18" s="56"/>
      <c r="H18" s="51"/>
      <c r="I18" s="52"/>
      <c r="J18" s="52"/>
      <c r="K18" s="52"/>
      <c r="L18" s="52"/>
      <c r="M18" s="53"/>
    </row>
    <row r="19" spans="1:13">
      <c r="A19" s="348"/>
      <c r="B19" s="83" t="s">
        <v>218</v>
      </c>
      <c r="C19" s="57" t="s">
        <v>706</v>
      </c>
      <c r="D19" s="58" t="s">
        <v>240</v>
      </c>
      <c r="E19" s="33" t="s">
        <v>64</v>
      </c>
      <c r="F19" s="259" t="s">
        <v>65</v>
      </c>
      <c r="G19" s="59"/>
      <c r="H19" s="51"/>
      <c r="I19" s="52"/>
      <c r="J19" s="52"/>
      <c r="K19" s="52"/>
      <c r="L19" s="52"/>
      <c r="M19" s="53"/>
    </row>
    <row r="20" spans="1:13">
      <c r="A20" s="348"/>
      <c r="B20" s="83" t="s">
        <v>221</v>
      </c>
      <c r="C20" s="47" t="s">
        <v>707</v>
      </c>
      <c r="D20" s="48" t="s">
        <v>242</v>
      </c>
      <c r="E20" s="49" t="s">
        <v>64</v>
      </c>
      <c r="F20" s="302"/>
      <c r="G20" s="50"/>
      <c r="H20" s="51"/>
      <c r="I20" s="52"/>
      <c r="J20" s="52"/>
      <c r="K20" s="52"/>
      <c r="L20" s="52"/>
      <c r="M20" s="53"/>
    </row>
    <row r="21" spans="1:13" ht="18.600000000000001" thickBot="1">
      <c r="A21" s="348"/>
      <c r="B21" s="83" t="s">
        <v>64</v>
      </c>
      <c r="C21" s="54" t="s">
        <v>708</v>
      </c>
      <c r="D21" s="61" t="s">
        <v>244</v>
      </c>
      <c r="E21" s="55" t="s">
        <v>64</v>
      </c>
      <c r="F21" s="331"/>
      <c r="G21" s="56"/>
      <c r="H21" s="51"/>
      <c r="I21" s="52"/>
      <c r="J21" s="52"/>
      <c r="K21" s="52"/>
      <c r="L21" s="52"/>
      <c r="M21" s="53"/>
    </row>
    <row r="22" spans="1:13">
      <c r="A22" s="348"/>
      <c r="B22" s="83" t="s">
        <v>245</v>
      </c>
      <c r="C22" s="57" t="s">
        <v>709</v>
      </c>
      <c r="D22" s="58" t="s">
        <v>247</v>
      </c>
      <c r="E22" s="33" t="s">
        <v>64</v>
      </c>
      <c r="F22" s="259" t="s">
        <v>65</v>
      </c>
      <c r="G22" s="59"/>
      <c r="H22" s="51"/>
      <c r="I22" s="52"/>
      <c r="J22" s="52"/>
      <c r="K22" s="52"/>
      <c r="L22" s="52"/>
      <c r="M22" s="53"/>
    </row>
    <row r="23" spans="1:13">
      <c r="A23" s="348"/>
      <c r="B23" s="82"/>
      <c r="C23" s="47" t="s">
        <v>710</v>
      </c>
      <c r="D23" s="48" t="s">
        <v>249</v>
      </c>
      <c r="E23" s="49" t="s">
        <v>64</v>
      </c>
      <c r="F23" s="302"/>
      <c r="G23" s="50"/>
      <c r="H23" s="51"/>
      <c r="I23" s="52"/>
      <c r="J23" s="52"/>
      <c r="K23" s="52"/>
      <c r="L23" s="52"/>
      <c r="M23" s="53"/>
    </row>
    <row r="24" spans="1:13" ht="18.600000000000001" thickBot="1">
      <c r="A24" s="348"/>
      <c r="B24" s="82"/>
      <c r="C24" s="54" t="s">
        <v>711</v>
      </c>
      <c r="D24" s="61" t="s">
        <v>251</v>
      </c>
      <c r="E24" s="55" t="s">
        <v>64</v>
      </c>
      <c r="F24" s="331"/>
      <c r="G24" s="56"/>
      <c r="H24" s="51"/>
      <c r="I24" s="52"/>
      <c r="J24" s="52"/>
      <c r="K24" s="52"/>
      <c r="L24" s="52"/>
      <c r="M24" s="53"/>
    </row>
    <row r="25" spans="1:13" ht="18.600000000000001" thickBot="1">
      <c r="A25" s="348"/>
      <c r="B25" s="85" t="s">
        <v>252</v>
      </c>
      <c r="C25" s="262" t="s">
        <v>253</v>
      </c>
      <c r="D25" s="263"/>
      <c r="E25" s="67" t="s">
        <v>254</v>
      </c>
      <c r="F25" s="67"/>
      <c r="G25" s="86"/>
      <c r="H25" s="87"/>
      <c r="I25" s="52"/>
      <c r="J25" s="52"/>
      <c r="K25" s="52"/>
      <c r="L25" s="52"/>
      <c r="M25" s="88"/>
    </row>
    <row r="26" spans="1:13" ht="18.600000000000001" thickBot="1">
      <c r="A26" s="364"/>
      <c r="B26" s="341" t="s">
        <v>86</v>
      </c>
      <c r="C26" s="342"/>
      <c r="D26" s="342"/>
      <c r="E26" s="342"/>
      <c r="F26" s="343"/>
      <c r="G26" s="71">
        <f>SUM(G16:G25)</f>
        <v>0</v>
      </c>
      <c r="H26" s="281" t="str">
        <f>IF(G26&lt;80,"",IF(G26&gt;80,"※80KVAを超えています",""))</f>
        <v/>
      </c>
      <c r="I26" s="282"/>
      <c r="J26" s="282"/>
      <c r="K26" s="282"/>
      <c r="L26" s="282"/>
      <c r="M26" s="283"/>
    </row>
    <row r="27" spans="1:13" ht="18.600000000000001" thickTop="1">
      <c r="A27" s="363" t="s">
        <v>712</v>
      </c>
      <c r="B27" s="89"/>
      <c r="C27" s="39" t="s">
        <v>713</v>
      </c>
      <c r="D27" s="72" t="s">
        <v>257</v>
      </c>
      <c r="E27" s="41" t="s">
        <v>64</v>
      </c>
      <c r="F27" s="280" t="s">
        <v>65</v>
      </c>
      <c r="G27" s="42"/>
      <c r="H27" s="43"/>
      <c r="I27" s="44"/>
      <c r="J27" s="44"/>
      <c r="K27" s="44"/>
      <c r="L27" s="44"/>
      <c r="M27" s="45"/>
    </row>
    <row r="28" spans="1:13">
      <c r="A28" s="348"/>
      <c r="B28" s="83"/>
      <c r="C28" s="47" t="s">
        <v>714</v>
      </c>
      <c r="D28" s="48" t="s">
        <v>259</v>
      </c>
      <c r="E28" s="49" t="s">
        <v>64</v>
      </c>
      <c r="F28" s="302"/>
      <c r="G28" s="50"/>
      <c r="H28" s="51"/>
      <c r="I28" s="52"/>
      <c r="J28" s="52"/>
      <c r="K28" s="52"/>
      <c r="L28" s="52"/>
      <c r="M28" s="53"/>
    </row>
    <row r="29" spans="1:13" ht="18.600000000000001" thickBot="1">
      <c r="A29" s="348"/>
      <c r="B29" s="83" t="s">
        <v>107</v>
      </c>
      <c r="C29" s="54" t="s">
        <v>715</v>
      </c>
      <c r="D29" s="61" t="s">
        <v>261</v>
      </c>
      <c r="E29" s="55" t="s">
        <v>64</v>
      </c>
      <c r="F29" s="331"/>
      <c r="G29" s="56"/>
      <c r="H29" s="51"/>
      <c r="I29" s="52"/>
      <c r="J29" s="52"/>
      <c r="K29" s="52"/>
      <c r="L29" s="52"/>
      <c r="M29" s="53"/>
    </row>
    <row r="30" spans="1:13">
      <c r="A30" s="348"/>
      <c r="B30" s="83" t="s">
        <v>218</v>
      </c>
      <c r="C30" s="57" t="s">
        <v>716</v>
      </c>
      <c r="D30" s="58" t="s">
        <v>263</v>
      </c>
      <c r="E30" s="33" t="s">
        <v>64</v>
      </c>
      <c r="F30" s="259" t="s">
        <v>65</v>
      </c>
      <c r="G30" s="59"/>
      <c r="H30" s="51"/>
      <c r="I30" s="52"/>
      <c r="J30" s="52"/>
      <c r="K30" s="52"/>
      <c r="L30" s="52"/>
      <c r="M30" s="53"/>
    </row>
    <row r="31" spans="1:13">
      <c r="A31" s="348"/>
      <c r="B31" s="83" t="s">
        <v>221</v>
      </c>
      <c r="C31" s="47" t="s">
        <v>717</v>
      </c>
      <c r="D31" s="48" t="s">
        <v>265</v>
      </c>
      <c r="E31" s="49" t="s">
        <v>64</v>
      </c>
      <c r="F31" s="302"/>
      <c r="G31" s="50"/>
      <c r="H31" s="51"/>
      <c r="I31" s="52"/>
      <c r="J31" s="52"/>
      <c r="K31" s="52"/>
      <c r="L31" s="52"/>
      <c r="M31" s="53"/>
    </row>
    <row r="32" spans="1:13" ht="18.600000000000001" thickBot="1">
      <c r="A32" s="348"/>
      <c r="B32" s="83" t="s">
        <v>78</v>
      </c>
      <c r="C32" s="54" t="s">
        <v>718</v>
      </c>
      <c r="D32" s="61" t="s">
        <v>267</v>
      </c>
      <c r="E32" s="55" t="s">
        <v>64</v>
      </c>
      <c r="F32" s="331"/>
      <c r="G32" s="56"/>
      <c r="H32" s="51"/>
      <c r="I32" s="52"/>
      <c r="J32" s="52"/>
      <c r="K32" s="52"/>
      <c r="L32" s="52"/>
      <c r="M32" s="53"/>
    </row>
    <row r="33" spans="1:13">
      <c r="A33" s="348"/>
      <c r="B33" s="83" t="s">
        <v>226</v>
      </c>
      <c r="C33" s="74" t="s">
        <v>719</v>
      </c>
      <c r="D33" s="40" t="s">
        <v>269</v>
      </c>
      <c r="E33" s="75" t="s">
        <v>64</v>
      </c>
      <c r="F33" s="302" t="s">
        <v>65</v>
      </c>
      <c r="G33" s="76"/>
      <c r="H33" s="51"/>
      <c r="I33" s="52"/>
      <c r="J33" s="52"/>
      <c r="K33" s="52"/>
      <c r="L33" s="52"/>
      <c r="M33" s="53"/>
    </row>
    <row r="34" spans="1:13">
      <c r="A34" s="348"/>
      <c r="B34" s="83"/>
      <c r="C34" s="47" t="s">
        <v>720</v>
      </c>
      <c r="D34" s="48" t="s">
        <v>271</v>
      </c>
      <c r="E34" s="49" t="s">
        <v>64</v>
      </c>
      <c r="F34" s="302"/>
      <c r="G34" s="50"/>
      <c r="H34" s="51"/>
      <c r="I34" s="52"/>
      <c r="J34" s="52"/>
      <c r="K34" s="52"/>
      <c r="L34" s="52"/>
      <c r="M34" s="53"/>
    </row>
    <row r="35" spans="1:13" ht="18.600000000000001" thickBot="1">
      <c r="A35" s="348"/>
      <c r="B35" s="83"/>
      <c r="C35" s="54" t="s">
        <v>721</v>
      </c>
      <c r="D35" s="61" t="s">
        <v>273</v>
      </c>
      <c r="E35" s="55" t="s">
        <v>64</v>
      </c>
      <c r="F35" s="331"/>
      <c r="G35" s="56"/>
      <c r="H35" s="51"/>
      <c r="I35" s="52"/>
      <c r="J35" s="52"/>
      <c r="K35" s="52"/>
      <c r="L35" s="52"/>
      <c r="M35" s="53"/>
    </row>
    <row r="36" spans="1:13" ht="18.600000000000001" thickBot="1">
      <c r="A36" s="348"/>
      <c r="B36" s="85" t="s">
        <v>252</v>
      </c>
      <c r="C36" s="262" t="s">
        <v>253</v>
      </c>
      <c r="D36" s="263"/>
      <c r="E36" s="67" t="s">
        <v>254</v>
      </c>
      <c r="F36" s="67"/>
      <c r="G36" s="86"/>
      <c r="H36" s="87"/>
      <c r="I36" s="52"/>
      <c r="J36" s="52"/>
      <c r="K36" s="52"/>
      <c r="L36" s="52"/>
      <c r="M36" s="88"/>
    </row>
    <row r="37" spans="1:13" ht="18.600000000000001" thickBot="1">
      <c r="A37" s="348"/>
      <c r="B37" s="332" t="s">
        <v>86</v>
      </c>
      <c r="C37" s="333"/>
      <c r="D37" s="333"/>
      <c r="E37" s="333"/>
      <c r="F37" s="334"/>
      <c r="G37" s="71">
        <f>SUM(G27:G36)</f>
        <v>0</v>
      </c>
      <c r="H37" s="281" t="str">
        <f>IF(G37&lt;80,"",IF(G37&gt;80,"※80KVAを超えています",""))</f>
        <v/>
      </c>
      <c r="I37" s="282"/>
      <c r="J37" s="282"/>
      <c r="K37" s="282"/>
      <c r="L37" s="282"/>
      <c r="M37" s="283"/>
    </row>
    <row r="38" spans="1:13">
      <c r="A38" s="348"/>
      <c r="B38" s="99"/>
      <c r="C38" s="57" t="s">
        <v>722</v>
      </c>
      <c r="D38" s="58" t="s">
        <v>275</v>
      </c>
      <c r="E38" s="33" t="s">
        <v>64</v>
      </c>
      <c r="F38" s="259" t="s">
        <v>65</v>
      </c>
      <c r="G38" s="59"/>
      <c r="H38" s="51"/>
      <c r="I38" s="52"/>
      <c r="J38" s="52"/>
      <c r="K38" s="52"/>
      <c r="L38" s="52"/>
      <c r="M38" s="53"/>
    </row>
    <row r="39" spans="1:13">
      <c r="A39" s="348"/>
      <c r="B39" s="99" t="s">
        <v>124</v>
      </c>
      <c r="C39" s="47" t="s">
        <v>723</v>
      </c>
      <c r="D39" s="48" t="s">
        <v>277</v>
      </c>
      <c r="E39" s="49" t="s">
        <v>64</v>
      </c>
      <c r="F39" s="302"/>
      <c r="G39" s="50"/>
      <c r="H39" s="51"/>
      <c r="I39" s="52"/>
      <c r="J39" s="52"/>
      <c r="K39" s="52"/>
      <c r="L39" s="52"/>
      <c r="M39" s="53"/>
    </row>
    <row r="40" spans="1:13" ht="18.600000000000001" thickBot="1">
      <c r="A40" s="348"/>
      <c r="B40" s="99" t="s">
        <v>218</v>
      </c>
      <c r="C40" s="54" t="s">
        <v>724</v>
      </c>
      <c r="D40" s="61" t="s">
        <v>279</v>
      </c>
      <c r="E40" s="55" t="s">
        <v>64</v>
      </c>
      <c r="F40" s="331"/>
      <c r="G40" s="56"/>
      <c r="H40" s="51"/>
      <c r="I40" s="52"/>
      <c r="J40" s="52"/>
      <c r="K40" s="52"/>
      <c r="L40" s="52"/>
      <c r="M40" s="53"/>
    </row>
    <row r="41" spans="1:13">
      <c r="A41" s="348"/>
      <c r="B41" s="99" t="s">
        <v>221</v>
      </c>
      <c r="C41" s="57" t="s">
        <v>725</v>
      </c>
      <c r="D41" s="58" t="s">
        <v>281</v>
      </c>
      <c r="E41" s="33" t="s">
        <v>64</v>
      </c>
      <c r="F41" s="259" t="s">
        <v>65</v>
      </c>
      <c r="G41" s="59"/>
      <c r="H41" s="51"/>
      <c r="I41" s="52"/>
      <c r="J41" s="52"/>
      <c r="K41" s="52"/>
      <c r="L41" s="52"/>
      <c r="M41" s="53"/>
    </row>
    <row r="42" spans="1:13">
      <c r="A42" s="348"/>
      <c r="B42" s="99" t="s">
        <v>64</v>
      </c>
      <c r="C42" s="47" t="s">
        <v>726</v>
      </c>
      <c r="D42" s="48" t="s">
        <v>283</v>
      </c>
      <c r="E42" s="49" t="s">
        <v>64</v>
      </c>
      <c r="F42" s="302"/>
      <c r="G42" s="50"/>
      <c r="H42" s="51"/>
      <c r="I42" s="52"/>
      <c r="J42" s="52"/>
      <c r="K42" s="52"/>
      <c r="L42" s="52"/>
      <c r="M42" s="53"/>
    </row>
    <row r="43" spans="1:13" ht="18.600000000000001" thickBot="1">
      <c r="A43" s="348"/>
      <c r="B43" s="99" t="s">
        <v>245</v>
      </c>
      <c r="C43" s="54" t="s">
        <v>727</v>
      </c>
      <c r="D43" s="61" t="s">
        <v>285</v>
      </c>
      <c r="E43" s="55" t="s">
        <v>64</v>
      </c>
      <c r="F43" s="331"/>
      <c r="G43" s="56"/>
      <c r="H43" s="51"/>
      <c r="I43" s="52"/>
      <c r="J43" s="52"/>
      <c r="K43" s="52"/>
      <c r="L43" s="52"/>
      <c r="M43" s="53"/>
    </row>
    <row r="44" spans="1:13" ht="18.600000000000001" thickBot="1">
      <c r="A44" s="364"/>
      <c r="B44" s="341" t="s">
        <v>86</v>
      </c>
      <c r="C44" s="342"/>
      <c r="D44" s="342"/>
      <c r="E44" s="342"/>
      <c r="F44" s="343"/>
      <c r="G44" s="71">
        <f>SUM(G38:G43)</f>
        <v>0</v>
      </c>
      <c r="H44" s="281" t="str">
        <f>IF(G44&lt;80,"",IF(G44&gt;80,"※80KVAを超えています",""))</f>
        <v/>
      </c>
      <c r="I44" s="282"/>
      <c r="J44" s="282"/>
      <c r="K44" s="282"/>
      <c r="L44" s="282"/>
      <c r="M44" s="283"/>
    </row>
    <row r="45" spans="1:13" ht="18.600000000000001" thickTop="1">
      <c r="A45" s="363" t="s">
        <v>728</v>
      </c>
      <c r="B45" s="103"/>
      <c r="C45" s="39" t="s">
        <v>729</v>
      </c>
      <c r="D45" s="72" t="s">
        <v>288</v>
      </c>
      <c r="E45" s="41" t="s">
        <v>64</v>
      </c>
      <c r="F45" s="280" t="s">
        <v>65</v>
      </c>
      <c r="G45" s="42"/>
      <c r="H45" s="43"/>
      <c r="I45" s="44"/>
      <c r="J45" s="44"/>
      <c r="K45" s="44"/>
      <c r="L45" s="44"/>
      <c r="M45" s="45"/>
    </row>
    <row r="46" spans="1:13">
      <c r="A46" s="348"/>
      <c r="B46" s="60"/>
      <c r="C46" s="47" t="s">
        <v>730</v>
      </c>
      <c r="D46" s="48" t="s">
        <v>290</v>
      </c>
      <c r="E46" s="49" t="s">
        <v>64</v>
      </c>
      <c r="F46" s="302"/>
      <c r="G46" s="50"/>
      <c r="H46" s="51"/>
      <c r="I46" s="52"/>
      <c r="J46" s="52"/>
      <c r="K46" s="52"/>
      <c r="L46" s="52"/>
      <c r="M46" s="53"/>
    </row>
    <row r="47" spans="1:13" ht="18.600000000000001" thickBot="1">
      <c r="A47" s="348"/>
      <c r="B47" s="99" t="s">
        <v>142</v>
      </c>
      <c r="C47" s="54" t="s">
        <v>731</v>
      </c>
      <c r="D47" s="61" t="s">
        <v>292</v>
      </c>
      <c r="E47" s="55" t="s">
        <v>64</v>
      </c>
      <c r="F47" s="331"/>
      <c r="G47" s="56"/>
      <c r="H47" s="51"/>
      <c r="I47" s="52"/>
      <c r="J47" s="52"/>
      <c r="K47" s="52"/>
      <c r="L47" s="52"/>
      <c r="M47" s="53"/>
    </row>
    <row r="48" spans="1:13">
      <c r="A48" s="348"/>
      <c r="B48" s="99" t="s">
        <v>218</v>
      </c>
      <c r="C48" s="57" t="s">
        <v>732</v>
      </c>
      <c r="D48" s="58" t="s">
        <v>294</v>
      </c>
      <c r="E48" s="33" t="s">
        <v>64</v>
      </c>
      <c r="F48" s="259" t="s">
        <v>65</v>
      </c>
      <c r="G48" s="59"/>
      <c r="H48" s="51"/>
      <c r="I48" s="52"/>
      <c r="J48" s="52"/>
      <c r="K48" s="52"/>
      <c r="L48" s="52"/>
      <c r="M48" s="53"/>
    </row>
    <row r="49" spans="1:13">
      <c r="A49" s="348"/>
      <c r="B49" s="99" t="s">
        <v>221</v>
      </c>
      <c r="C49" s="47" t="s">
        <v>733</v>
      </c>
      <c r="D49" s="48" t="s">
        <v>296</v>
      </c>
      <c r="E49" s="49" t="s">
        <v>64</v>
      </c>
      <c r="F49" s="302"/>
      <c r="G49" s="50"/>
      <c r="H49" s="51"/>
      <c r="I49" s="52"/>
      <c r="J49" s="52"/>
      <c r="K49" s="52"/>
      <c r="L49" s="52"/>
      <c r="M49" s="53"/>
    </row>
    <row r="50" spans="1:13" ht="18.600000000000001" thickBot="1">
      <c r="A50" s="348"/>
      <c r="B50" s="99" t="s">
        <v>78</v>
      </c>
      <c r="C50" s="54" t="s">
        <v>734</v>
      </c>
      <c r="D50" s="61" t="s">
        <v>298</v>
      </c>
      <c r="E50" s="55" t="s">
        <v>64</v>
      </c>
      <c r="F50" s="331"/>
      <c r="G50" s="56"/>
      <c r="H50" s="51"/>
      <c r="I50" s="52"/>
      <c r="J50" s="52"/>
      <c r="K50" s="52"/>
      <c r="L50" s="52"/>
      <c r="M50" s="53"/>
    </row>
    <row r="51" spans="1:13">
      <c r="A51" s="348"/>
      <c r="B51" s="99" t="s">
        <v>226</v>
      </c>
      <c r="C51" s="57" t="s">
        <v>735</v>
      </c>
      <c r="D51" s="40" t="s">
        <v>300</v>
      </c>
      <c r="E51" s="33" t="s">
        <v>64</v>
      </c>
      <c r="F51" s="259" t="s">
        <v>65</v>
      </c>
      <c r="G51" s="59"/>
      <c r="H51" s="51"/>
      <c r="I51" s="52"/>
      <c r="J51" s="52"/>
      <c r="K51" s="52"/>
      <c r="L51" s="52"/>
      <c r="M51" s="53"/>
    </row>
    <row r="52" spans="1:13">
      <c r="A52" s="348"/>
      <c r="B52" s="101"/>
      <c r="C52" s="47" t="s">
        <v>736</v>
      </c>
      <c r="D52" s="48" t="s">
        <v>302</v>
      </c>
      <c r="E52" s="49" t="s">
        <v>64</v>
      </c>
      <c r="F52" s="302"/>
      <c r="G52" s="50"/>
      <c r="H52" s="51"/>
      <c r="I52" s="52"/>
      <c r="J52" s="52"/>
      <c r="K52" s="52"/>
      <c r="L52" s="52"/>
      <c r="M52" s="53"/>
    </row>
    <row r="53" spans="1:13" ht="18.600000000000001" thickBot="1">
      <c r="A53" s="348"/>
      <c r="B53" s="101"/>
      <c r="C53" s="54" t="s">
        <v>737</v>
      </c>
      <c r="D53" s="61" t="s">
        <v>304</v>
      </c>
      <c r="E53" s="55" t="s">
        <v>64</v>
      </c>
      <c r="F53" s="331"/>
      <c r="G53" s="56"/>
      <c r="H53" s="51"/>
      <c r="I53" s="52"/>
      <c r="J53" s="52"/>
      <c r="K53" s="52"/>
      <c r="L53" s="52"/>
      <c r="M53" s="53"/>
    </row>
    <row r="54" spans="1:13" ht="18.600000000000001" thickBot="1">
      <c r="A54" s="348"/>
      <c r="B54" s="332" t="s">
        <v>86</v>
      </c>
      <c r="C54" s="333"/>
      <c r="D54" s="333"/>
      <c r="E54" s="333"/>
      <c r="F54" s="334"/>
      <c r="G54" s="71">
        <f>SUM(G45:G53)</f>
        <v>0</v>
      </c>
      <c r="H54" s="281" t="str">
        <f>IF(G54&lt;80,"",IF(G54&gt;80,"※80KVAを超えています",""))</f>
        <v/>
      </c>
      <c r="I54" s="282"/>
      <c r="J54" s="282"/>
      <c r="K54" s="282"/>
      <c r="L54" s="282"/>
      <c r="M54" s="283"/>
    </row>
    <row r="55" spans="1:13">
      <c r="A55" s="348"/>
      <c r="B55" s="102"/>
      <c r="C55" s="57" t="s">
        <v>738</v>
      </c>
      <c r="D55" s="58" t="s">
        <v>306</v>
      </c>
      <c r="E55" s="33" t="s">
        <v>64</v>
      </c>
      <c r="F55" s="259" t="s">
        <v>65</v>
      </c>
      <c r="G55" s="59"/>
      <c r="H55" s="51"/>
      <c r="I55" s="52"/>
      <c r="J55" s="52"/>
      <c r="K55" s="52"/>
      <c r="L55" s="52"/>
      <c r="M55" s="53"/>
    </row>
    <row r="56" spans="1:13">
      <c r="A56" s="348"/>
      <c r="B56" s="101"/>
      <c r="C56" s="47" t="s">
        <v>739</v>
      </c>
      <c r="D56" s="48" t="s">
        <v>308</v>
      </c>
      <c r="E56" s="49" t="s">
        <v>64</v>
      </c>
      <c r="F56" s="302"/>
      <c r="G56" s="50"/>
      <c r="H56" s="51"/>
      <c r="I56" s="52"/>
      <c r="J56" s="52"/>
      <c r="K56" s="52"/>
      <c r="L56" s="52"/>
      <c r="M56" s="53"/>
    </row>
    <row r="57" spans="1:13" ht="18.600000000000001" thickBot="1">
      <c r="A57" s="348"/>
      <c r="B57" s="99" t="s">
        <v>159</v>
      </c>
      <c r="C57" s="54" t="s">
        <v>740</v>
      </c>
      <c r="D57" s="61" t="s">
        <v>310</v>
      </c>
      <c r="E57" s="55" t="s">
        <v>64</v>
      </c>
      <c r="F57" s="331"/>
      <c r="G57" s="56"/>
      <c r="H57" s="51"/>
      <c r="I57" s="52"/>
      <c r="J57" s="52"/>
      <c r="K57" s="52"/>
      <c r="L57" s="52"/>
      <c r="M57" s="53"/>
    </row>
    <row r="58" spans="1:13">
      <c r="A58" s="348"/>
      <c r="B58" s="99" t="s">
        <v>218</v>
      </c>
      <c r="C58" s="57" t="s">
        <v>741</v>
      </c>
      <c r="D58" s="58" t="s">
        <v>312</v>
      </c>
      <c r="E58" s="33" t="s">
        <v>64</v>
      </c>
      <c r="F58" s="259" t="s">
        <v>65</v>
      </c>
      <c r="G58" s="59"/>
      <c r="H58" s="51"/>
      <c r="I58" s="52"/>
      <c r="J58" s="52"/>
      <c r="K58" s="52"/>
      <c r="L58" s="52"/>
      <c r="M58" s="53"/>
    </row>
    <row r="59" spans="1:13">
      <c r="A59" s="348"/>
      <c r="B59" s="99" t="s">
        <v>221</v>
      </c>
      <c r="C59" s="47" t="s">
        <v>742</v>
      </c>
      <c r="D59" s="48" t="s">
        <v>314</v>
      </c>
      <c r="E59" s="49" t="s">
        <v>64</v>
      </c>
      <c r="F59" s="302"/>
      <c r="G59" s="50"/>
      <c r="H59" s="51"/>
      <c r="I59" s="52"/>
      <c r="J59" s="52"/>
      <c r="K59" s="52"/>
      <c r="L59" s="52"/>
      <c r="M59" s="53"/>
    </row>
    <row r="60" spans="1:13" ht="18.600000000000001" thickBot="1">
      <c r="A60" s="348"/>
      <c r="B60" s="99" t="s">
        <v>64</v>
      </c>
      <c r="C60" s="54" t="s">
        <v>743</v>
      </c>
      <c r="D60" s="61" t="s">
        <v>316</v>
      </c>
      <c r="E60" s="55" t="s">
        <v>64</v>
      </c>
      <c r="F60" s="331"/>
      <c r="G60" s="56"/>
      <c r="H60" s="51"/>
      <c r="I60" s="52"/>
      <c r="J60" s="52"/>
      <c r="K60" s="52"/>
      <c r="L60" s="52"/>
      <c r="M60" s="53"/>
    </row>
    <row r="61" spans="1:13">
      <c r="A61" s="348"/>
      <c r="B61" s="99" t="s">
        <v>245</v>
      </c>
      <c r="C61" s="57" t="s">
        <v>744</v>
      </c>
      <c r="D61" s="58" t="s">
        <v>318</v>
      </c>
      <c r="E61" s="33" t="s">
        <v>64</v>
      </c>
      <c r="F61" s="259" t="s">
        <v>65</v>
      </c>
      <c r="G61" s="59"/>
      <c r="H61" s="51"/>
      <c r="I61" s="52"/>
      <c r="J61" s="52"/>
      <c r="K61" s="52"/>
      <c r="L61" s="52"/>
      <c r="M61" s="53"/>
    </row>
    <row r="62" spans="1:13">
      <c r="A62" s="348"/>
      <c r="B62" s="101"/>
      <c r="C62" s="47" t="s">
        <v>745</v>
      </c>
      <c r="D62" s="48" t="s">
        <v>320</v>
      </c>
      <c r="E62" s="49" t="s">
        <v>64</v>
      </c>
      <c r="F62" s="302"/>
      <c r="G62" s="50"/>
      <c r="H62" s="51"/>
      <c r="I62" s="52"/>
      <c r="J62" s="52"/>
      <c r="K62" s="52"/>
      <c r="L62" s="52"/>
      <c r="M62" s="53"/>
    </row>
    <row r="63" spans="1:13" ht="18.600000000000001" thickBot="1">
      <c r="A63" s="348"/>
      <c r="B63" s="101"/>
      <c r="C63" s="54" t="s">
        <v>746</v>
      </c>
      <c r="D63" s="61" t="s">
        <v>322</v>
      </c>
      <c r="E63" s="55" t="s">
        <v>64</v>
      </c>
      <c r="F63" s="331"/>
      <c r="G63" s="122"/>
      <c r="H63" s="127"/>
      <c r="I63" s="118"/>
      <c r="J63" s="118"/>
      <c r="K63" s="118"/>
      <c r="L63" s="118"/>
      <c r="M63" s="119"/>
    </row>
    <row r="64" spans="1:13" ht="18.600000000000001" thickBot="1">
      <c r="A64" s="348"/>
      <c r="B64" s="85" t="s">
        <v>252</v>
      </c>
      <c r="C64" s="262" t="s">
        <v>253</v>
      </c>
      <c r="D64" s="263"/>
      <c r="E64" s="67" t="s">
        <v>254</v>
      </c>
      <c r="F64" s="67"/>
      <c r="G64" s="128"/>
      <c r="H64" s="87"/>
      <c r="I64" s="52"/>
      <c r="J64" s="52"/>
      <c r="K64" s="52"/>
      <c r="L64" s="52"/>
      <c r="M64" s="88"/>
    </row>
    <row r="65" spans="1:13" ht="18.600000000000001" thickBot="1">
      <c r="A65" s="364"/>
      <c r="B65" s="341" t="s">
        <v>86</v>
      </c>
      <c r="C65" s="342"/>
      <c r="D65" s="342"/>
      <c r="E65" s="342"/>
      <c r="F65" s="343"/>
      <c r="G65" s="129">
        <f>SUM(G55:G64)</f>
        <v>0</v>
      </c>
      <c r="H65" s="273" t="str">
        <f>IF(G65&lt;80,"",IF(G65&gt;80,"※80KVAを超えています",""))</f>
        <v/>
      </c>
      <c r="I65" s="274"/>
      <c r="J65" s="274"/>
      <c r="K65" s="274"/>
      <c r="L65" s="274"/>
      <c r="M65" s="275"/>
    </row>
    <row r="66" spans="1:13" ht="18.600000000000001" thickTop="1">
      <c r="A66" s="361" t="s">
        <v>747</v>
      </c>
      <c r="B66" s="103"/>
      <c r="C66" s="74" t="s">
        <v>748</v>
      </c>
      <c r="D66" s="72" t="s">
        <v>325</v>
      </c>
      <c r="E66" s="75" t="s">
        <v>64</v>
      </c>
      <c r="F66" s="302" t="s">
        <v>65</v>
      </c>
      <c r="G66" s="76"/>
      <c r="H66" s="64"/>
      <c r="I66" s="65"/>
      <c r="J66" s="65"/>
      <c r="K66" s="65"/>
      <c r="L66" s="65"/>
      <c r="M66" s="66"/>
    </row>
    <row r="67" spans="1:13">
      <c r="A67" s="348"/>
      <c r="B67" s="99"/>
      <c r="C67" s="47" t="s">
        <v>749</v>
      </c>
      <c r="D67" s="48" t="s">
        <v>327</v>
      </c>
      <c r="E67" s="49" t="s">
        <v>64</v>
      </c>
      <c r="F67" s="302"/>
      <c r="G67" s="50"/>
      <c r="H67" s="51"/>
      <c r="I67" s="52"/>
      <c r="J67" s="52"/>
      <c r="K67" s="52"/>
      <c r="L67" s="52"/>
      <c r="M67" s="53"/>
    </row>
    <row r="68" spans="1:13" ht="18.600000000000001" thickBot="1">
      <c r="A68" s="348"/>
      <c r="B68" s="99" t="s">
        <v>177</v>
      </c>
      <c r="C68" s="54" t="s">
        <v>750</v>
      </c>
      <c r="D68" s="61" t="s">
        <v>329</v>
      </c>
      <c r="E68" s="55" t="s">
        <v>64</v>
      </c>
      <c r="F68" s="331"/>
      <c r="G68" s="56"/>
      <c r="H68" s="51"/>
      <c r="I68" s="52"/>
      <c r="J68" s="52"/>
      <c r="K68" s="52"/>
      <c r="L68" s="52"/>
      <c r="M68" s="53"/>
    </row>
    <row r="69" spans="1:13">
      <c r="A69" s="348"/>
      <c r="B69" s="99" t="s">
        <v>218</v>
      </c>
      <c r="C69" s="57" t="s">
        <v>751</v>
      </c>
      <c r="D69" s="58" t="s">
        <v>331</v>
      </c>
      <c r="E69" s="33" t="s">
        <v>64</v>
      </c>
      <c r="F69" s="259" t="s">
        <v>65</v>
      </c>
      <c r="G69" s="59"/>
      <c r="H69" s="51"/>
      <c r="I69" s="52"/>
      <c r="J69" s="52"/>
      <c r="K69" s="52"/>
      <c r="L69" s="52"/>
      <c r="M69" s="53"/>
    </row>
    <row r="70" spans="1:13">
      <c r="A70" s="348"/>
      <c r="B70" s="99" t="s">
        <v>221</v>
      </c>
      <c r="C70" s="47" t="s">
        <v>752</v>
      </c>
      <c r="D70" s="48" t="s">
        <v>333</v>
      </c>
      <c r="E70" s="49" t="s">
        <v>64</v>
      </c>
      <c r="F70" s="302"/>
      <c r="G70" s="50"/>
      <c r="H70" s="51"/>
      <c r="I70" s="52"/>
      <c r="J70" s="52"/>
      <c r="K70" s="52"/>
      <c r="L70" s="52"/>
      <c r="M70" s="53"/>
    </row>
    <row r="71" spans="1:13" ht="18.600000000000001" thickBot="1">
      <c r="A71" s="348"/>
      <c r="B71" s="99" t="s">
        <v>78</v>
      </c>
      <c r="C71" s="54" t="s">
        <v>753</v>
      </c>
      <c r="D71" s="61" t="s">
        <v>335</v>
      </c>
      <c r="E71" s="55" t="s">
        <v>64</v>
      </c>
      <c r="F71" s="331"/>
      <c r="G71" s="56"/>
      <c r="H71" s="51"/>
      <c r="I71" s="52"/>
      <c r="J71" s="52"/>
      <c r="K71" s="52"/>
      <c r="L71" s="52"/>
      <c r="M71" s="53"/>
    </row>
    <row r="72" spans="1:13">
      <c r="A72" s="348"/>
      <c r="B72" s="99" t="s">
        <v>226</v>
      </c>
      <c r="C72" s="57" t="s">
        <v>754</v>
      </c>
      <c r="D72" s="58" t="s">
        <v>337</v>
      </c>
      <c r="E72" s="33" t="s">
        <v>64</v>
      </c>
      <c r="F72" s="259" t="s">
        <v>65</v>
      </c>
      <c r="G72" s="59"/>
      <c r="H72" s="51"/>
      <c r="I72" s="52"/>
      <c r="J72" s="52"/>
      <c r="K72" s="52"/>
      <c r="L72" s="52"/>
      <c r="M72" s="53"/>
    </row>
    <row r="73" spans="1:13">
      <c r="A73" s="348"/>
      <c r="B73" s="83"/>
      <c r="C73" s="47" t="s">
        <v>755</v>
      </c>
      <c r="D73" s="48" t="s">
        <v>339</v>
      </c>
      <c r="E73" s="49" t="s">
        <v>64</v>
      </c>
      <c r="F73" s="302"/>
      <c r="G73" s="50"/>
      <c r="H73" s="51"/>
      <c r="I73" s="52"/>
      <c r="J73" s="52"/>
      <c r="K73" s="52"/>
      <c r="L73" s="52"/>
      <c r="M73" s="53"/>
    </row>
    <row r="74" spans="1:13" ht="18.600000000000001" thickBot="1">
      <c r="A74" s="348"/>
      <c r="B74" s="83"/>
      <c r="C74" s="54" t="s">
        <v>756</v>
      </c>
      <c r="D74" s="61" t="s">
        <v>341</v>
      </c>
      <c r="E74" s="55" t="s">
        <v>64</v>
      </c>
      <c r="F74" s="331"/>
      <c r="G74" s="56"/>
      <c r="H74" s="51"/>
      <c r="I74" s="52"/>
      <c r="J74" s="52"/>
      <c r="K74" s="52"/>
      <c r="L74" s="52"/>
      <c r="M74" s="53"/>
    </row>
    <row r="75" spans="1:13" ht="18.600000000000001" thickBot="1">
      <c r="A75" s="348"/>
      <c r="B75" s="85" t="s">
        <v>252</v>
      </c>
      <c r="C75" s="262" t="s">
        <v>253</v>
      </c>
      <c r="D75" s="263"/>
      <c r="E75" s="67" t="s">
        <v>254</v>
      </c>
      <c r="F75" s="67"/>
      <c r="G75" s="86"/>
      <c r="H75" s="87"/>
      <c r="I75" s="52"/>
      <c r="J75" s="52"/>
      <c r="K75" s="52"/>
      <c r="L75" s="52"/>
      <c r="M75" s="88"/>
    </row>
    <row r="76" spans="1:13" ht="18.600000000000001" thickBot="1">
      <c r="A76" s="348"/>
      <c r="B76" s="332" t="s">
        <v>86</v>
      </c>
      <c r="C76" s="333"/>
      <c r="D76" s="333"/>
      <c r="E76" s="333"/>
      <c r="F76" s="334"/>
      <c r="G76" s="71">
        <f>SUM(G66:G75)</f>
        <v>0</v>
      </c>
      <c r="H76" s="281" t="str">
        <f>IF(G76&lt;80,"",IF(G76&gt;80,"※80KVAを超えています",""))</f>
        <v/>
      </c>
      <c r="I76" s="282"/>
      <c r="J76" s="282"/>
      <c r="K76" s="282"/>
      <c r="L76" s="282"/>
      <c r="M76" s="283"/>
    </row>
    <row r="77" spans="1:13">
      <c r="A77" s="348"/>
      <c r="B77" s="99"/>
      <c r="C77" s="57" t="s">
        <v>757</v>
      </c>
      <c r="D77" s="58" t="s">
        <v>343</v>
      </c>
      <c r="E77" s="33" t="s">
        <v>64</v>
      </c>
      <c r="F77" s="259" t="s">
        <v>65</v>
      </c>
      <c r="G77" s="59"/>
      <c r="H77" s="51"/>
      <c r="I77" s="52"/>
      <c r="J77" s="52"/>
      <c r="K77" s="52"/>
      <c r="L77" s="52"/>
      <c r="M77" s="53"/>
    </row>
    <row r="78" spans="1:13">
      <c r="A78" s="348"/>
      <c r="B78" s="99" t="s">
        <v>194</v>
      </c>
      <c r="C78" s="47" t="s">
        <v>758</v>
      </c>
      <c r="D78" s="48" t="s">
        <v>345</v>
      </c>
      <c r="E78" s="49" t="s">
        <v>64</v>
      </c>
      <c r="F78" s="302"/>
      <c r="G78" s="50"/>
      <c r="H78" s="51"/>
      <c r="I78" s="52"/>
      <c r="J78" s="52"/>
      <c r="K78" s="52"/>
      <c r="L78" s="52"/>
      <c r="M78" s="53"/>
    </row>
    <row r="79" spans="1:13" ht="18.600000000000001" thickBot="1">
      <c r="A79" s="348"/>
      <c r="B79" s="99" t="s">
        <v>218</v>
      </c>
      <c r="C79" s="54" t="s">
        <v>759</v>
      </c>
      <c r="D79" s="61" t="s">
        <v>347</v>
      </c>
      <c r="E79" s="55" t="s">
        <v>64</v>
      </c>
      <c r="F79" s="331"/>
      <c r="G79" s="56"/>
      <c r="H79" s="51"/>
      <c r="I79" s="52"/>
      <c r="J79" s="52"/>
      <c r="K79" s="52"/>
      <c r="L79" s="52"/>
      <c r="M79" s="53"/>
    </row>
    <row r="80" spans="1:13">
      <c r="A80" s="348"/>
      <c r="B80" s="99" t="s">
        <v>221</v>
      </c>
      <c r="C80" s="57" t="s">
        <v>760</v>
      </c>
      <c r="D80" s="58" t="s">
        <v>349</v>
      </c>
      <c r="E80" s="33" t="s">
        <v>64</v>
      </c>
      <c r="F80" s="259" t="s">
        <v>65</v>
      </c>
      <c r="G80" s="59"/>
      <c r="H80" s="51"/>
      <c r="I80" s="52"/>
      <c r="J80" s="52"/>
      <c r="K80" s="52"/>
      <c r="L80" s="52"/>
      <c r="M80" s="53"/>
    </row>
    <row r="81" spans="1:13">
      <c r="A81" s="348"/>
      <c r="B81" s="99" t="s">
        <v>64</v>
      </c>
      <c r="C81" s="47" t="s">
        <v>761</v>
      </c>
      <c r="D81" s="48" t="s">
        <v>351</v>
      </c>
      <c r="E81" s="49" t="s">
        <v>64</v>
      </c>
      <c r="F81" s="302"/>
      <c r="G81" s="50"/>
      <c r="H81" s="51"/>
      <c r="I81" s="52"/>
      <c r="J81" s="52"/>
      <c r="K81" s="52"/>
      <c r="L81" s="52"/>
      <c r="M81" s="53"/>
    </row>
    <row r="82" spans="1:13" ht="18.600000000000001" thickBot="1">
      <c r="A82" s="348"/>
      <c r="B82" s="99" t="s">
        <v>245</v>
      </c>
      <c r="C82" s="54" t="s">
        <v>762</v>
      </c>
      <c r="D82" s="61" t="s">
        <v>353</v>
      </c>
      <c r="E82" s="55" t="s">
        <v>64</v>
      </c>
      <c r="F82" s="331"/>
      <c r="G82" s="56"/>
      <c r="H82" s="51"/>
      <c r="I82" s="52"/>
      <c r="J82" s="52"/>
      <c r="K82" s="52"/>
      <c r="L82" s="52"/>
      <c r="M82" s="53"/>
    </row>
    <row r="83" spans="1:13" ht="18.600000000000001" thickBot="1">
      <c r="A83" s="362"/>
      <c r="B83" s="332" t="s">
        <v>86</v>
      </c>
      <c r="C83" s="333"/>
      <c r="D83" s="333"/>
      <c r="E83" s="333"/>
      <c r="F83" s="334"/>
      <c r="G83" s="71">
        <f>SUM(G77:G82)</f>
        <v>0</v>
      </c>
      <c r="H83" s="266" t="str">
        <f>IF(G83&lt;80,"",IF(G83&gt;80,"※80KVAを超えています",""))</f>
        <v/>
      </c>
      <c r="I83" s="267"/>
      <c r="J83" s="267"/>
      <c r="K83" s="267"/>
      <c r="L83" s="267"/>
      <c r="M83" s="268"/>
    </row>
    <row r="84" spans="1:13">
      <c r="F84" s="78" t="s">
        <v>209</v>
      </c>
      <c r="G84" s="79">
        <f>$G$15+$G$26+$G$37+$G$44+$G$54+$G$65+$G$76+$G$83</f>
        <v>0</v>
      </c>
    </row>
    <row r="85" spans="1:13" ht="18.600000000000001" thickBot="1">
      <c r="A85" s="81" t="s">
        <v>1149</v>
      </c>
      <c r="G85" s="133"/>
      <c r="H85" s="81"/>
    </row>
    <row r="86" spans="1:13">
      <c r="A86" s="321" t="s">
        <v>1151</v>
      </c>
      <c r="B86" s="319"/>
      <c r="C86" s="319"/>
      <c r="D86" s="319"/>
      <c r="E86" s="321" t="s">
        <v>1150</v>
      </c>
      <c r="F86" s="319"/>
      <c r="G86" s="319"/>
      <c r="H86" s="319"/>
      <c r="I86" s="317" t="s">
        <v>1152</v>
      </c>
      <c r="J86" s="311"/>
      <c r="K86" s="311"/>
      <c r="L86" s="311"/>
      <c r="M86" s="312"/>
    </row>
    <row r="87" spans="1:13" ht="18.600000000000001" thickBot="1">
      <c r="A87" s="322"/>
      <c r="B87" s="320"/>
      <c r="C87" s="320"/>
      <c r="D87" s="320"/>
      <c r="E87" s="322"/>
      <c r="F87" s="320"/>
      <c r="G87" s="320"/>
      <c r="H87" s="320"/>
      <c r="I87" s="318"/>
      <c r="J87" s="313"/>
      <c r="K87" s="313"/>
      <c r="L87" s="313"/>
      <c r="M87" s="314"/>
    </row>
  </sheetData>
  <mergeCells count="64">
    <mergeCell ref="A1:B1"/>
    <mergeCell ref="A3:A5"/>
    <mergeCell ref="B3:B5"/>
    <mergeCell ref="C3:C5"/>
    <mergeCell ref="D3:D5"/>
    <mergeCell ref="A6:A26"/>
    <mergeCell ref="F6:F8"/>
    <mergeCell ref="F9:F11"/>
    <mergeCell ref="F12:F14"/>
    <mergeCell ref="B15:F15"/>
    <mergeCell ref="B26:F26"/>
    <mergeCell ref="C25:D25"/>
    <mergeCell ref="H26:M26"/>
    <mergeCell ref="F3:F5"/>
    <mergeCell ref="G3:G5"/>
    <mergeCell ref="H3:M3"/>
    <mergeCell ref="H4:J4"/>
    <mergeCell ref="K4:M4"/>
    <mergeCell ref="E3:E5"/>
    <mergeCell ref="H15:M15"/>
    <mergeCell ref="F16:F18"/>
    <mergeCell ref="F19:F21"/>
    <mergeCell ref="F22:F24"/>
    <mergeCell ref="F41:F43"/>
    <mergeCell ref="B44:F44"/>
    <mergeCell ref="H44:M44"/>
    <mergeCell ref="A45:A65"/>
    <mergeCell ref="F45:F47"/>
    <mergeCell ref="F48:F50"/>
    <mergeCell ref="F51:F53"/>
    <mergeCell ref="B54:F54"/>
    <mergeCell ref="A27:A44"/>
    <mergeCell ref="F27:F29"/>
    <mergeCell ref="F30:F32"/>
    <mergeCell ref="F33:F35"/>
    <mergeCell ref="C36:D36"/>
    <mergeCell ref="B37:F37"/>
    <mergeCell ref="J1:M1"/>
    <mergeCell ref="A66:A83"/>
    <mergeCell ref="F66:F68"/>
    <mergeCell ref="F69:F71"/>
    <mergeCell ref="F72:F74"/>
    <mergeCell ref="C75:D75"/>
    <mergeCell ref="B76:F76"/>
    <mergeCell ref="H54:M54"/>
    <mergeCell ref="F55:F57"/>
    <mergeCell ref="F58:F60"/>
    <mergeCell ref="F61:F63"/>
    <mergeCell ref="C64:D64"/>
    <mergeCell ref="B65:F65"/>
    <mergeCell ref="H65:M65"/>
    <mergeCell ref="H37:M37"/>
    <mergeCell ref="F38:F40"/>
    <mergeCell ref="H76:M76"/>
    <mergeCell ref="F77:F79"/>
    <mergeCell ref="F80:F82"/>
    <mergeCell ref="B83:F83"/>
    <mergeCell ref="H83:M83"/>
    <mergeCell ref="J86:M87"/>
    <mergeCell ref="A86:A87"/>
    <mergeCell ref="B86:D87"/>
    <mergeCell ref="E86:E87"/>
    <mergeCell ref="F86:H87"/>
    <mergeCell ref="I86:I87"/>
  </mergeCells>
  <phoneticPr fontId="3"/>
  <conditionalFormatting sqref="G15 G26 G37 G44 G54 G65 G76 G83">
    <cfRule type="cellIs" dxfId="8" priority="1" operator="greaterThan">
      <formula>80</formula>
    </cfRule>
    <cfRule type="cellIs" dxfId="7" priority="2" operator="greaterThan">
      <formula>100</formula>
    </cfRule>
  </conditionalFormatting>
  <pageMargins left="0.7" right="0.7" top="0.75" bottom="0.75" header="0.3" footer="0.3"/>
  <pageSetup paperSize="8" scale="6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952E4-471A-4E1B-95D1-6BDD9099129A}">
  <sheetPr>
    <pageSetUpPr fitToPage="1"/>
  </sheetPr>
  <dimension ref="A1:M35"/>
  <sheetViews>
    <sheetView view="pageBreakPreview" zoomScaleNormal="100" zoomScaleSheetLayoutView="100" workbookViewId="0">
      <selection activeCell="C1" sqref="C1"/>
    </sheetView>
  </sheetViews>
  <sheetFormatPr defaultColWidth="8.59765625" defaultRowHeight="18"/>
  <cols>
    <col min="1" max="1" width="10.19921875" style="27" customWidth="1"/>
    <col min="2" max="3" width="12.5" style="26" customWidth="1"/>
    <col min="4" max="6" width="10" style="26" customWidth="1"/>
    <col min="7" max="7" width="10" style="27" customWidth="1"/>
    <col min="8" max="13" width="8.3984375" style="27" customWidth="1"/>
    <col min="14" max="16384" width="8.59765625" style="30"/>
  </cols>
  <sheetData>
    <row r="1" spans="1:13" ht="26.4">
      <c r="A1" s="345" t="s">
        <v>763</v>
      </c>
      <c r="B1" s="345"/>
      <c r="C1" s="132" t="s">
        <v>1155</v>
      </c>
      <c r="D1" s="80"/>
      <c r="E1" s="80"/>
      <c r="I1" s="29" t="s">
        <v>44</v>
      </c>
      <c r="J1" s="269">
        <f>【改訂案】③電気工事!Q8</f>
        <v>0</v>
      </c>
      <c r="K1" s="269"/>
      <c r="L1" s="269"/>
      <c r="M1" s="269"/>
    </row>
    <row r="2" spans="1:13" ht="18.600000000000001" thickBot="1"/>
    <row r="3" spans="1:13">
      <c r="A3" s="303" t="s">
        <v>45</v>
      </c>
      <c r="B3" s="259" t="s">
        <v>46</v>
      </c>
      <c r="C3" s="307" t="s">
        <v>47</v>
      </c>
      <c r="D3" s="309" t="s">
        <v>48</v>
      </c>
      <c r="E3" s="307" t="s">
        <v>49</v>
      </c>
      <c r="F3" s="307" t="s">
        <v>50</v>
      </c>
      <c r="G3" s="291" t="s">
        <v>51</v>
      </c>
      <c r="H3" s="294" t="s">
        <v>52</v>
      </c>
      <c r="I3" s="295"/>
      <c r="J3" s="295"/>
      <c r="K3" s="295"/>
      <c r="L3" s="295"/>
      <c r="M3" s="296"/>
    </row>
    <row r="4" spans="1:13">
      <c r="A4" s="304"/>
      <c r="B4" s="302"/>
      <c r="C4" s="260"/>
      <c r="D4" s="260"/>
      <c r="E4" s="260"/>
      <c r="F4" s="260"/>
      <c r="G4" s="292"/>
      <c r="H4" s="297" t="s">
        <v>53</v>
      </c>
      <c r="I4" s="297"/>
      <c r="J4" s="298"/>
      <c r="K4" s="299" t="s">
        <v>54</v>
      </c>
      <c r="L4" s="297"/>
      <c r="M4" s="300"/>
    </row>
    <row r="5" spans="1:13" ht="18.600000000000001" thickBot="1">
      <c r="A5" s="305"/>
      <c r="B5" s="306"/>
      <c r="C5" s="308"/>
      <c r="D5" s="310"/>
      <c r="E5" s="308"/>
      <c r="F5" s="308"/>
      <c r="G5" s="293"/>
      <c r="H5" s="35" t="s">
        <v>55</v>
      </c>
      <c r="I5" s="36" t="s">
        <v>56</v>
      </c>
      <c r="J5" s="36" t="s">
        <v>57</v>
      </c>
      <c r="K5" s="36" t="s">
        <v>58</v>
      </c>
      <c r="L5" s="36" t="s">
        <v>59</v>
      </c>
      <c r="M5" s="37" t="s">
        <v>60</v>
      </c>
    </row>
    <row r="6" spans="1:13" ht="18.600000000000001" thickTop="1">
      <c r="A6" s="347" t="s">
        <v>355</v>
      </c>
      <c r="B6" s="105" t="s">
        <v>764</v>
      </c>
      <c r="C6" s="74" t="s">
        <v>765</v>
      </c>
      <c r="D6" s="40" t="s">
        <v>358</v>
      </c>
      <c r="E6" s="75" t="s">
        <v>359</v>
      </c>
      <c r="F6" s="34" t="s">
        <v>360</v>
      </c>
      <c r="G6" s="76"/>
      <c r="H6" s="64"/>
      <c r="I6" s="65"/>
      <c r="J6" s="65"/>
      <c r="K6" s="65"/>
      <c r="L6" s="65"/>
      <c r="M6" s="66"/>
    </row>
    <row r="7" spans="1:13">
      <c r="A7" s="347"/>
      <c r="B7" s="105" t="s">
        <v>766</v>
      </c>
      <c r="C7" s="47" t="s">
        <v>767</v>
      </c>
      <c r="D7" s="48" t="s">
        <v>363</v>
      </c>
      <c r="E7" s="49" t="s">
        <v>359</v>
      </c>
      <c r="F7" s="106" t="s">
        <v>360</v>
      </c>
      <c r="G7" s="50"/>
      <c r="H7" s="51"/>
      <c r="I7" s="52"/>
      <c r="J7" s="52"/>
      <c r="K7" s="52"/>
      <c r="L7" s="52"/>
      <c r="M7" s="53"/>
    </row>
    <row r="8" spans="1:13">
      <c r="A8" s="347"/>
      <c r="B8" s="107" t="s">
        <v>69</v>
      </c>
      <c r="C8" s="47" t="s">
        <v>768</v>
      </c>
      <c r="D8" s="48" t="s">
        <v>365</v>
      </c>
      <c r="E8" s="49" t="s">
        <v>359</v>
      </c>
      <c r="F8" s="108" t="s">
        <v>360</v>
      </c>
      <c r="G8" s="50"/>
      <c r="H8" s="51"/>
      <c r="I8" s="52"/>
      <c r="J8" s="52"/>
      <c r="K8" s="52"/>
      <c r="L8" s="52"/>
      <c r="M8" s="53"/>
    </row>
    <row r="9" spans="1:13">
      <c r="A9" s="347"/>
      <c r="B9" s="107" t="s">
        <v>72</v>
      </c>
      <c r="C9" s="74" t="s">
        <v>769</v>
      </c>
      <c r="D9" s="40" t="s">
        <v>111</v>
      </c>
      <c r="E9" s="75" t="s">
        <v>359</v>
      </c>
      <c r="F9" s="34" t="s">
        <v>360</v>
      </c>
      <c r="G9" s="76"/>
      <c r="H9" s="51"/>
      <c r="I9" s="52"/>
      <c r="J9" s="52"/>
      <c r="K9" s="52"/>
      <c r="L9" s="52"/>
      <c r="M9" s="53"/>
    </row>
    <row r="10" spans="1:13">
      <c r="A10" s="347"/>
      <c r="B10" s="107" t="s">
        <v>64</v>
      </c>
      <c r="C10" s="47" t="s">
        <v>770</v>
      </c>
      <c r="D10" s="48" t="s">
        <v>119</v>
      </c>
      <c r="E10" s="49" t="s">
        <v>359</v>
      </c>
      <c r="F10" s="106" t="s">
        <v>360</v>
      </c>
      <c r="G10" s="50"/>
      <c r="H10" s="51"/>
      <c r="I10" s="52"/>
      <c r="J10" s="52"/>
      <c r="K10" s="52"/>
      <c r="L10" s="52"/>
      <c r="M10" s="53"/>
    </row>
    <row r="11" spans="1:13" ht="18.600000000000001" thickBot="1">
      <c r="A11" s="347"/>
      <c r="B11" s="107" t="s">
        <v>368</v>
      </c>
      <c r="C11" s="54" t="s">
        <v>771</v>
      </c>
      <c r="D11" s="61" t="s">
        <v>128</v>
      </c>
      <c r="E11" s="55" t="s">
        <v>359</v>
      </c>
      <c r="F11" s="109" t="s">
        <v>360</v>
      </c>
      <c r="G11" s="56"/>
      <c r="H11" s="93"/>
      <c r="I11" s="52"/>
      <c r="J11" s="52"/>
      <c r="K11" s="52"/>
      <c r="L11" s="52"/>
      <c r="M11" s="53"/>
    </row>
    <row r="12" spans="1:13" ht="18.600000000000001" thickBot="1">
      <c r="A12" s="347"/>
      <c r="B12" s="350" t="s">
        <v>86</v>
      </c>
      <c r="C12" s="350"/>
      <c r="D12" s="350"/>
      <c r="E12" s="350"/>
      <c r="F12" s="351"/>
      <c r="G12" s="130">
        <f>SUM(G6:G11)</f>
        <v>0</v>
      </c>
      <c r="H12" s="352" t="str">
        <f>IF(G12&lt;62.5,"",IF(G12&gt;62.5,"※62.5KVAを超えています",""))</f>
        <v/>
      </c>
      <c r="I12" s="353"/>
      <c r="J12" s="353"/>
      <c r="K12" s="353"/>
      <c r="L12" s="353"/>
      <c r="M12" s="354"/>
    </row>
    <row r="13" spans="1:13">
      <c r="A13" s="348"/>
      <c r="B13" s="111" t="s">
        <v>772</v>
      </c>
      <c r="C13" s="57" t="s">
        <v>773</v>
      </c>
      <c r="D13" s="58" t="s">
        <v>181</v>
      </c>
      <c r="E13" s="33" t="s">
        <v>359</v>
      </c>
      <c r="F13" s="32" t="s">
        <v>360</v>
      </c>
      <c r="G13" s="59"/>
      <c r="H13" s="64"/>
      <c r="I13" s="65"/>
      <c r="J13" s="65"/>
      <c r="K13" s="65"/>
      <c r="L13" s="65"/>
      <c r="M13" s="66"/>
    </row>
    <row r="14" spans="1:13">
      <c r="A14" s="348"/>
      <c r="B14" s="112" t="s">
        <v>774</v>
      </c>
      <c r="C14" s="47" t="s">
        <v>775</v>
      </c>
      <c r="D14" s="48" t="s">
        <v>189</v>
      </c>
      <c r="E14" s="49" t="s">
        <v>359</v>
      </c>
      <c r="F14" s="108" t="s">
        <v>360</v>
      </c>
      <c r="G14" s="50"/>
      <c r="H14" s="51"/>
      <c r="I14" s="52"/>
      <c r="J14" s="52"/>
      <c r="K14" s="52"/>
      <c r="L14" s="52"/>
      <c r="M14" s="53"/>
    </row>
    <row r="15" spans="1:13">
      <c r="A15" s="348"/>
      <c r="B15" s="83" t="s">
        <v>69</v>
      </c>
      <c r="C15" s="74" t="s">
        <v>776</v>
      </c>
      <c r="D15" s="40" t="s">
        <v>198</v>
      </c>
      <c r="E15" s="75" t="s">
        <v>359</v>
      </c>
      <c r="F15" s="113" t="s">
        <v>360</v>
      </c>
      <c r="G15" s="76"/>
      <c r="H15" s="51"/>
      <c r="I15" s="52"/>
      <c r="J15" s="52"/>
      <c r="K15" s="52"/>
      <c r="L15" s="52"/>
      <c r="M15" s="53"/>
    </row>
    <row r="16" spans="1:13">
      <c r="A16" s="348"/>
      <c r="B16" s="83" t="s">
        <v>72</v>
      </c>
      <c r="C16" s="74" t="s">
        <v>777</v>
      </c>
      <c r="D16" s="40" t="s">
        <v>206</v>
      </c>
      <c r="E16" s="75" t="s">
        <v>359</v>
      </c>
      <c r="F16" s="113" t="s">
        <v>360</v>
      </c>
      <c r="G16" s="76"/>
      <c r="H16" s="51"/>
      <c r="I16" s="52"/>
      <c r="J16" s="52"/>
      <c r="K16" s="52"/>
      <c r="L16" s="52"/>
      <c r="M16" s="53"/>
    </row>
    <row r="17" spans="1:13" ht="18.600000000000001" thickBot="1">
      <c r="A17" s="348"/>
      <c r="B17" s="83" t="s">
        <v>64</v>
      </c>
      <c r="C17" s="54" t="s">
        <v>778</v>
      </c>
      <c r="D17" s="61" t="s">
        <v>136</v>
      </c>
      <c r="E17" s="55" t="s">
        <v>359</v>
      </c>
      <c r="F17" s="109" t="s">
        <v>360</v>
      </c>
      <c r="G17" s="56"/>
      <c r="H17" s="93"/>
      <c r="I17" s="52"/>
      <c r="J17" s="52"/>
      <c r="K17" s="52"/>
      <c r="L17" s="52"/>
      <c r="M17" s="53"/>
    </row>
    <row r="18" spans="1:13" ht="18.600000000000001" thickBot="1">
      <c r="A18" s="348"/>
      <c r="B18" s="332" t="s">
        <v>779</v>
      </c>
      <c r="C18" s="333"/>
      <c r="D18" s="333"/>
      <c r="E18" s="333"/>
      <c r="F18" s="334"/>
      <c r="G18" s="71">
        <f>SUM(G13:G17)</f>
        <v>0</v>
      </c>
      <c r="H18" s="352" t="str">
        <f>IF(G18&lt;62.5,"",IF(G18&gt;62.5,"※62.5KVAを超えています",""))</f>
        <v/>
      </c>
      <c r="I18" s="353"/>
      <c r="J18" s="353"/>
      <c r="K18" s="353"/>
      <c r="L18" s="353"/>
      <c r="M18" s="354"/>
    </row>
    <row r="19" spans="1:13">
      <c r="A19" s="347"/>
      <c r="B19" s="115" t="s">
        <v>780</v>
      </c>
      <c r="C19" s="74" t="s">
        <v>781</v>
      </c>
      <c r="D19" s="40" t="s">
        <v>380</v>
      </c>
      <c r="E19" s="75" t="s">
        <v>359</v>
      </c>
      <c r="F19" s="34" t="s">
        <v>360</v>
      </c>
      <c r="G19" s="76"/>
      <c r="H19" s="64"/>
      <c r="I19" s="65"/>
      <c r="J19" s="65"/>
      <c r="K19" s="65"/>
      <c r="L19" s="65"/>
      <c r="M19" s="66"/>
    </row>
    <row r="20" spans="1:13">
      <c r="A20" s="347"/>
      <c r="B20" s="115" t="s">
        <v>782</v>
      </c>
      <c r="C20" s="47" t="s">
        <v>783</v>
      </c>
      <c r="D20" s="48" t="s">
        <v>383</v>
      </c>
      <c r="E20" s="49" t="s">
        <v>359</v>
      </c>
      <c r="F20" s="106" t="s">
        <v>360</v>
      </c>
      <c r="G20" s="50"/>
      <c r="H20" s="51"/>
      <c r="I20" s="52"/>
      <c r="J20" s="52"/>
      <c r="K20" s="52"/>
      <c r="L20" s="52"/>
      <c r="M20" s="53"/>
    </row>
    <row r="21" spans="1:13">
      <c r="A21" s="347"/>
      <c r="B21" s="116" t="s">
        <v>69</v>
      </c>
      <c r="C21" s="47" t="s">
        <v>784</v>
      </c>
      <c r="D21" s="48" t="s">
        <v>385</v>
      </c>
      <c r="E21" s="49" t="s">
        <v>359</v>
      </c>
      <c r="F21" s="108" t="s">
        <v>360</v>
      </c>
      <c r="G21" s="50"/>
      <c r="H21" s="51"/>
      <c r="I21" s="52"/>
      <c r="J21" s="52"/>
      <c r="K21" s="52"/>
      <c r="L21" s="52"/>
      <c r="M21" s="53"/>
    </row>
    <row r="22" spans="1:13">
      <c r="A22" s="347"/>
      <c r="B22" s="116" t="s">
        <v>72</v>
      </c>
      <c r="C22" s="74" t="s">
        <v>785</v>
      </c>
      <c r="D22" s="40" t="s">
        <v>63</v>
      </c>
      <c r="E22" s="75" t="s">
        <v>359</v>
      </c>
      <c r="F22" s="34" t="s">
        <v>360</v>
      </c>
      <c r="G22" s="76"/>
      <c r="H22" s="51"/>
      <c r="I22" s="52"/>
      <c r="J22" s="52"/>
      <c r="K22" s="52"/>
      <c r="L22" s="52"/>
      <c r="M22" s="53"/>
    </row>
    <row r="23" spans="1:13">
      <c r="A23" s="347"/>
      <c r="B23" s="116" t="s">
        <v>64</v>
      </c>
      <c r="C23" s="47" t="s">
        <v>786</v>
      </c>
      <c r="D23" s="48" t="s">
        <v>77</v>
      </c>
      <c r="E23" s="49" t="s">
        <v>359</v>
      </c>
      <c r="F23" s="106" t="s">
        <v>360</v>
      </c>
      <c r="G23" s="50"/>
      <c r="H23" s="51"/>
      <c r="I23" s="52"/>
      <c r="J23" s="52"/>
      <c r="K23" s="52"/>
      <c r="L23" s="52"/>
      <c r="M23" s="53"/>
    </row>
    <row r="24" spans="1:13" ht="18.600000000000001" thickBot="1">
      <c r="A24" s="347"/>
      <c r="B24" s="116" t="s">
        <v>368</v>
      </c>
      <c r="C24" s="54" t="s">
        <v>787</v>
      </c>
      <c r="D24" s="61" t="s">
        <v>88</v>
      </c>
      <c r="E24" s="55" t="s">
        <v>359</v>
      </c>
      <c r="F24" s="109" t="s">
        <v>360</v>
      </c>
      <c r="G24" s="56"/>
      <c r="H24" s="127"/>
      <c r="I24" s="118"/>
      <c r="J24" s="118"/>
      <c r="K24" s="118"/>
      <c r="L24" s="118"/>
      <c r="M24" s="119"/>
    </row>
    <row r="25" spans="1:13" ht="18.600000000000001" thickBot="1">
      <c r="A25" s="347"/>
      <c r="B25" s="332" t="s">
        <v>86</v>
      </c>
      <c r="C25" s="333"/>
      <c r="D25" s="333"/>
      <c r="E25" s="333"/>
      <c r="F25" s="334"/>
      <c r="G25" s="131">
        <f>SUM(G19:G24)</f>
        <v>0</v>
      </c>
      <c r="H25" s="352" t="str">
        <f>IF(G25&lt;62.5,"",IF(G25&gt;62.5,"※62.5KVAを超えています",""))</f>
        <v/>
      </c>
      <c r="I25" s="353"/>
      <c r="J25" s="353"/>
      <c r="K25" s="353"/>
      <c r="L25" s="353"/>
      <c r="M25" s="354"/>
    </row>
    <row r="26" spans="1:13">
      <c r="A26" s="347"/>
      <c r="B26" s="115" t="s">
        <v>788</v>
      </c>
      <c r="C26" s="74" t="s">
        <v>789</v>
      </c>
      <c r="D26" s="58" t="s">
        <v>141</v>
      </c>
      <c r="E26" s="75" t="s">
        <v>359</v>
      </c>
      <c r="F26" s="34" t="s">
        <v>360</v>
      </c>
      <c r="G26" s="95"/>
      <c r="H26" s="91"/>
      <c r="I26" s="65"/>
      <c r="J26" s="65"/>
      <c r="K26" s="65"/>
      <c r="L26" s="65"/>
      <c r="M26" s="66"/>
    </row>
    <row r="27" spans="1:13">
      <c r="A27" s="347"/>
      <c r="B27" s="115" t="s">
        <v>790</v>
      </c>
      <c r="C27" s="47" t="s">
        <v>791</v>
      </c>
      <c r="D27" s="48" t="s">
        <v>150</v>
      </c>
      <c r="E27" s="49" t="s">
        <v>359</v>
      </c>
      <c r="F27" s="108" t="s">
        <v>360</v>
      </c>
      <c r="G27" s="50"/>
      <c r="H27" s="93"/>
      <c r="I27" s="52"/>
      <c r="J27" s="52"/>
      <c r="K27" s="52"/>
      <c r="L27" s="52"/>
      <c r="M27" s="53"/>
    </row>
    <row r="28" spans="1:13">
      <c r="A28" s="347"/>
      <c r="B28" s="116" t="s">
        <v>69</v>
      </c>
      <c r="C28" s="47" t="s">
        <v>792</v>
      </c>
      <c r="D28" s="48" t="s">
        <v>158</v>
      </c>
      <c r="E28" s="49" t="s">
        <v>359</v>
      </c>
      <c r="F28" s="108" t="s">
        <v>360</v>
      </c>
      <c r="G28" s="50"/>
      <c r="H28" s="93"/>
      <c r="I28" s="52"/>
      <c r="J28" s="52"/>
      <c r="K28" s="52"/>
      <c r="L28" s="52"/>
      <c r="M28" s="53"/>
    </row>
    <row r="29" spans="1:13">
      <c r="A29" s="347"/>
      <c r="B29" s="116" t="s">
        <v>72</v>
      </c>
      <c r="C29" s="74" t="s">
        <v>793</v>
      </c>
      <c r="D29" s="40" t="s">
        <v>167</v>
      </c>
      <c r="E29" s="75" t="s">
        <v>359</v>
      </c>
      <c r="F29" s="34" t="s">
        <v>360</v>
      </c>
      <c r="G29" s="96"/>
      <c r="H29" s="93"/>
      <c r="I29" s="52"/>
      <c r="J29" s="52"/>
      <c r="K29" s="52"/>
      <c r="L29" s="52"/>
      <c r="M29" s="53"/>
    </row>
    <row r="30" spans="1:13" ht="18.600000000000001" thickBot="1">
      <c r="A30" s="347"/>
      <c r="B30" s="116" t="s">
        <v>64</v>
      </c>
      <c r="C30" s="54" t="s">
        <v>794</v>
      </c>
      <c r="D30" s="61" t="s">
        <v>97</v>
      </c>
      <c r="E30" s="55" t="s">
        <v>359</v>
      </c>
      <c r="F30" s="109" t="s">
        <v>360</v>
      </c>
      <c r="G30" s="94"/>
      <c r="H30" s="93"/>
      <c r="I30" s="52"/>
      <c r="J30" s="52"/>
      <c r="K30" s="52"/>
      <c r="L30" s="52"/>
      <c r="M30" s="53"/>
    </row>
    <row r="31" spans="1:13" ht="18.600000000000001" thickBot="1">
      <c r="A31" s="349"/>
      <c r="B31" s="333" t="s">
        <v>377</v>
      </c>
      <c r="C31" s="333"/>
      <c r="D31" s="333"/>
      <c r="E31" s="333"/>
      <c r="F31" s="334"/>
      <c r="G31" s="97">
        <f>SUM(G26:G30)</f>
        <v>0</v>
      </c>
      <c r="H31" s="355" t="str">
        <f>IF(G31&lt;62.5,"",IF(G31&gt;62.5,"※62.5KVAを超えています",""))</f>
        <v/>
      </c>
      <c r="I31" s="356"/>
      <c r="J31" s="356"/>
      <c r="K31" s="356"/>
      <c r="L31" s="356"/>
      <c r="M31" s="357"/>
    </row>
    <row r="32" spans="1:13">
      <c r="F32" s="78" t="s">
        <v>209</v>
      </c>
      <c r="G32" s="79">
        <f>$G$12+$G$18+$G$25+$G$31</f>
        <v>0</v>
      </c>
    </row>
    <row r="33" spans="1:13" ht="18.600000000000001" thickBot="1">
      <c r="A33" s="81" t="s">
        <v>1149</v>
      </c>
      <c r="F33" s="27"/>
      <c r="G33" s="133"/>
      <c r="H33" s="81"/>
    </row>
    <row r="34" spans="1:13">
      <c r="A34" s="321" t="s">
        <v>1151</v>
      </c>
      <c r="B34" s="319"/>
      <c r="C34" s="319"/>
      <c r="D34" s="319"/>
      <c r="E34" s="321" t="s">
        <v>1150</v>
      </c>
      <c r="F34" s="319"/>
      <c r="G34" s="319"/>
      <c r="H34" s="319"/>
      <c r="I34" s="317" t="s">
        <v>1152</v>
      </c>
      <c r="J34" s="311"/>
      <c r="K34" s="311"/>
      <c r="L34" s="311"/>
      <c r="M34" s="312"/>
    </row>
    <row r="35" spans="1:13" ht="18.600000000000001" thickBot="1">
      <c r="A35" s="322"/>
      <c r="B35" s="320"/>
      <c r="C35" s="320"/>
      <c r="D35" s="320"/>
      <c r="E35" s="322"/>
      <c r="F35" s="320"/>
      <c r="G35" s="320"/>
      <c r="H35" s="320"/>
      <c r="I35" s="318"/>
      <c r="J35" s="313"/>
      <c r="K35" s="313"/>
      <c r="L35" s="313"/>
      <c r="M35" s="314"/>
    </row>
  </sheetData>
  <mergeCells count="27">
    <mergeCell ref="A6:A31"/>
    <mergeCell ref="B12:F12"/>
    <mergeCell ref="H12:M12"/>
    <mergeCell ref="B18:F18"/>
    <mergeCell ref="H18:M18"/>
    <mergeCell ref="B25:F25"/>
    <mergeCell ref="H25:M25"/>
    <mergeCell ref="B31:F31"/>
    <mergeCell ref="H31:M31"/>
    <mergeCell ref="J1:M1"/>
    <mergeCell ref="F3:F5"/>
    <mergeCell ref="G3:G5"/>
    <mergeCell ref="H3:M3"/>
    <mergeCell ref="H4:J4"/>
    <mergeCell ref="K4:M4"/>
    <mergeCell ref="E3:E5"/>
    <mergeCell ref="A1:B1"/>
    <mergeCell ref="A3:A5"/>
    <mergeCell ref="B3:B5"/>
    <mergeCell ref="C3:C5"/>
    <mergeCell ref="D3:D5"/>
    <mergeCell ref="J34:M35"/>
    <mergeCell ref="A34:A35"/>
    <mergeCell ref="B34:D35"/>
    <mergeCell ref="E34:E35"/>
    <mergeCell ref="F34:H35"/>
    <mergeCell ref="I34:I35"/>
  </mergeCells>
  <phoneticPr fontId="3"/>
  <conditionalFormatting sqref="G12 G18 G25 G31">
    <cfRule type="cellIs" dxfId="6" priority="1" operator="greaterThan">
      <formula>62.5</formula>
    </cfRule>
  </conditionalFormatting>
  <pageMargins left="0.7" right="0.7" top="0.75" bottom="0.75" header="0.3" footer="0.3"/>
  <pageSetup paperSize="8" scale="9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B0C66-A15F-415B-952F-BBDB910D64DB}">
  <sheetPr>
    <pageSetUpPr fitToPage="1"/>
  </sheetPr>
  <dimension ref="A1:M87"/>
  <sheetViews>
    <sheetView view="pageBreakPreview" zoomScaleNormal="100" zoomScaleSheetLayoutView="100" workbookViewId="0">
      <selection activeCell="C1" sqref="C1"/>
    </sheetView>
  </sheetViews>
  <sheetFormatPr defaultColWidth="8.59765625" defaultRowHeight="18"/>
  <cols>
    <col min="1" max="1" width="10.19921875" style="27" customWidth="1"/>
    <col min="2" max="3" width="12.5" style="26" customWidth="1"/>
    <col min="4" max="5" width="10" style="26" customWidth="1"/>
    <col min="6" max="7" width="10" style="27" customWidth="1"/>
    <col min="8" max="13" width="8.3984375" style="27" customWidth="1"/>
    <col min="14" max="16384" width="8.59765625" style="30"/>
  </cols>
  <sheetData>
    <row r="1" spans="1:13" ht="26.4">
      <c r="A1" s="345" t="s">
        <v>795</v>
      </c>
      <c r="B1" s="345"/>
      <c r="C1" s="132" t="s">
        <v>1155</v>
      </c>
      <c r="D1" s="80"/>
      <c r="E1" s="80"/>
      <c r="I1" s="29" t="s">
        <v>44</v>
      </c>
      <c r="J1" s="269">
        <f>【改訂案】③電気工事!Q8</f>
        <v>0</v>
      </c>
      <c r="K1" s="269"/>
      <c r="L1" s="269"/>
      <c r="M1" s="269"/>
    </row>
    <row r="2" spans="1:13" ht="18.600000000000001" thickBot="1"/>
    <row r="3" spans="1:13" ht="18" customHeight="1">
      <c r="A3" s="368" t="s">
        <v>45</v>
      </c>
      <c r="B3" s="259" t="s">
        <v>46</v>
      </c>
      <c r="C3" s="309" t="s">
        <v>47</v>
      </c>
      <c r="D3" s="309" t="s">
        <v>48</v>
      </c>
      <c r="E3" s="309" t="s">
        <v>49</v>
      </c>
      <c r="F3" s="309" t="s">
        <v>50</v>
      </c>
      <c r="G3" s="291" t="s">
        <v>51</v>
      </c>
      <c r="H3" s="358" t="s">
        <v>52</v>
      </c>
      <c r="I3" s="359"/>
      <c r="J3" s="359"/>
      <c r="K3" s="359"/>
      <c r="L3" s="359"/>
      <c r="M3" s="360"/>
    </row>
    <row r="4" spans="1:13">
      <c r="A4" s="304"/>
      <c r="B4" s="302"/>
      <c r="C4" s="260"/>
      <c r="D4" s="260"/>
      <c r="E4" s="260"/>
      <c r="F4" s="260"/>
      <c r="G4" s="292"/>
      <c r="H4" s="365" t="s">
        <v>53</v>
      </c>
      <c r="I4" s="297"/>
      <c r="J4" s="298"/>
      <c r="K4" s="299" t="s">
        <v>54</v>
      </c>
      <c r="L4" s="297"/>
      <c r="M4" s="300"/>
    </row>
    <row r="5" spans="1:13" ht="18.600000000000001" thickBot="1">
      <c r="A5" s="369"/>
      <c r="B5" s="306"/>
      <c r="C5" s="310"/>
      <c r="D5" s="310"/>
      <c r="E5" s="310"/>
      <c r="F5" s="310"/>
      <c r="G5" s="293"/>
      <c r="H5" s="35" t="s">
        <v>55</v>
      </c>
      <c r="I5" s="36" t="s">
        <v>56</v>
      </c>
      <c r="J5" s="36" t="s">
        <v>57</v>
      </c>
      <c r="K5" s="36" t="s">
        <v>58</v>
      </c>
      <c r="L5" s="36" t="s">
        <v>59</v>
      </c>
      <c r="M5" s="37" t="s">
        <v>60</v>
      </c>
    </row>
    <row r="6" spans="1:13" ht="18.600000000000001" thickTop="1">
      <c r="A6" s="361" t="s">
        <v>796</v>
      </c>
      <c r="B6" s="82"/>
      <c r="C6" s="74" t="s">
        <v>797</v>
      </c>
      <c r="D6" s="40" t="s">
        <v>213</v>
      </c>
      <c r="E6" s="75" t="s">
        <v>64</v>
      </c>
      <c r="F6" s="302" t="s">
        <v>65</v>
      </c>
      <c r="G6" s="76"/>
      <c r="H6" s="64"/>
      <c r="I6" s="65"/>
      <c r="J6" s="65"/>
      <c r="K6" s="65"/>
      <c r="L6" s="65"/>
      <c r="M6" s="66"/>
    </row>
    <row r="7" spans="1:13">
      <c r="A7" s="348"/>
      <c r="B7" s="46"/>
      <c r="C7" s="47" t="s">
        <v>798</v>
      </c>
      <c r="D7" s="48" t="s">
        <v>215</v>
      </c>
      <c r="E7" s="49" t="s">
        <v>64</v>
      </c>
      <c r="F7" s="302"/>
      <c r="G7" s="50"/>
      <c r="H7" s="51"/>
      <c r="I7" s="52"/>
      <c r="J7" s="52"/>
      <c r="K7" s="52"/>
      <c r="L7" s="52"/>
      <c r="M7" s="53"/>
    </row>
    <row r="8" spans="1:13" ht="18.600000000000001" thickBot="1">
      <c r="A8" s="348"/>
      <c r="B8" s="83" t="s">
        <v>66</v>
      </c>
      <c r="C8" s="54" t="s">
        <v>799</v>
      </c>
      <c r="D8" s="61" t="s">
        <v>217</v>
      </c>
      <c r="E8" s="55" t="s">
        <v>64</v>
      </c>
      <c r="F8" s="331"/>
      <c r="G8" s="56"/>
      <c r="H8" s="51"/>
      <c r="I8" s="52"/>
      <c r="J8" s="52"/>
      <c r="K8" s="52"/>
      <c r="L8" s="52"/>
      <c r="M8" s="53"/>
    </row>
    <row r="9" spans="1:13">
      <c r="A9" s="348"/>
      <c r="B9" s="83" t="s">
        <v>218</v>
      </c>
      <c r="C9" s="57" t="s">
        <v>800</v>
      </c>
      <c r="D9" s="58" t="s">
        <v>220</v>
      </c>
      <c r="E9" s="33" t="s">
        <v>64</v>
      </c>
      <c r="F9" s="259" t="s">
        <v>65</v>
      </c>
      <c r="G9" s="59"/>
      <c r="H9" s="51"/>
      <c r="I9" s="52"/>
      <c r="J9" s="52"/>
      <c r="K9" s="52"/>
      <c r="L9" s="52"/>
      <c r="M9" s="53"/>
    </row>
    <row r="10" spans="1:13">
      <c r="A10" s="348"/>
      <c r="B10" s="83" t="s">
        <v>221</v>
      </c>
      <c r="C10" s="47" t="s">
        <v>801</v>
      </c>
      <c r="D10" s="48" t="s">
        <v>223</v>
      </c>
      <c r="E10" s="49" t="s">
        <v>64</v>
      </c>
      <c r="F10" s="302"/>
      <c r="G10" s="50"/>
      <c r="H10" s="51"/>
      <c r="I10" s="52"/>
      <c r="J10" s="52"/>
      <c r="K10" s="52"/>
      <c r="L10" s="52"/>
      <c r="M10" s="53"/>
    </row>
    <row r="11" spans="1:13" ht="18.600000000000001" thickBot="1">
      <c r="A11" s="348"/>
      <c r="B11" s="83" t="s">
        <v>78</v>
      </c>
      <c r="C11" s="54" t="s">
        <v>802</v>
      </c>
      <c r="D11" s="61" t="s">
        <v>225</v>
      </c>
      <c r="E11" s="55" t="s">
        <v>64</v>
      </c>
      <c r="F11" s="331"/>
      <c r="G11" s="56"/>
      <c r="H11" s="51"/>
      <c r="I11" s="52"/>
      <c r="J11" s="52"/>
      <c r="K11" s="52"/>
      <c r="L11" s="52"/>
      <c r="M11" s="53"/>
    </row>
    <row r="12" spans="1:13">
      <c r="A12" s="348"/>
      <c r="B12" s="83" t="s">
        <v>226</v>
      </c>
      <c r="C12" s="57" t="s">
        <v>803</v>
      </c>
      <c r="D12" s="58" t="s">
        <v>228</v>
      </c>
      <c r="E12" s="33" t="s">
        <v>64</v>
      </c>
      <c r="F12" s="259" t="s">
        <v>65</v>
      </c>
      <c r="G12" s="59"/>
      <c r="H12" s="51"/>
      <c r="I12" s="52"/>
      <c r="J12" s="52"/>
      <c r="K12" s="52"/>
      <c r="L12" s="52"/>
      <c r="M12" s="53"/>
    </row>
    <row r="13" spans="1:13">
      <c r="A13" s="348"/>
      <c r="B13" s="82"/>
      <c r="C13" s="47" t="s">
        <v>804</v>
      </c>
      <c r="D13" s="48" t="s">
        <v>230</v>
      </c>
      <c r="E13" s="49" t="s">
        <v>64</v>
      </c>
      <c r="F13" s="302"/>
      <c r="G13" s="50"/>
      <c r="H13" s="51"/>
      <c r="I13" s="52"/>
      <c r="J13" s="52"/>
      <c r="K13" s="52"/>
      <c r="L13" s="52"/>
      <c r="M13" s="53"/>
    </row>
    <row r="14" spans="1:13" ht="18.600000000000001" thickBot="1">
      <c r="A14" s="348"/>
      <c r="B14" s="82"/>
      <c r="C14" s="54" t="s">
        <v>805</v>
      </c>
      <c r="D14" s="61" t="s">
        <v>232</v>
      </c>
      <c r="E14" s="55" t="s">
        <v>64</v>
      </c>
      <c r="F14" s="331"/>
      <c r="G14" s="56"/>
      <c r="H14" s="51"/>
      <c r="I14" s="52"/>
      <c r="J14" s="52"/>
      <c r="K14" s="52"/>
      <c r="L14" s="52"/>
      <c r="M14" s="53"/>
    </row>
    <row r="15" spans="1:13" ht="18.600000000000001" thickBot="1">
      <c r="A15" s="348"/>
      <c r="B15" s="332" t="s">
        <v>86</v>
      </c>
      <c r="C15" s="333"/>
      <c r="D15" s="333"/>
      <c r="E15" s="333"/>
      <c r="F15" s="334"/>
      <c r="G15" s="71">
        <f>SUM(G6:G14)</f>
        <v>0</v>
      </c>
      <c r="H15" s="281" t="str">
        <f>IF(G15&lt;80,"",IF(G15&gt;80,"※80KVAを超えています",""))</f>
        <v/>
      </c>
      <c r="I15" s="282"/>
      <c r="J15" s="282"/>
      <c r="K15" s="282"/>
      <c r="L15" s="282"/>
      <c r="M15" s="283"/>
    </row>
    <row r="16" spans="1:13">
      <c r="A16" s="348"/>
      <c r="B16" s="84"/>
      <c r="C16" s="57" t="s">
        <v>806</v>
      </c>
      <c r="D16" s="58" t="s">
        <v>234</v>
      </c>
      <c r="E16" s="33" t="s">
        <v>64</v>
      </c>
      <c r="F16" s="259" t="s">
        <v>65</v>
      </c>
      <c r="G16" s="59"/>
      <c r="H16" s="51"/>
      <c r="I16" s="52"/>
      <c r="J16" s="52"/>
      <c r="K16" s="52"/>
      <c r="L16" s="52"/>
      <c r="M16" s="53"/>
    </row>
    <row r="17" spans="1:13">
      <c r="A17" s="348"/>
      <c r="B17" s="82"/>
      <c r="C17" s="47" t="s">
        <v>807</v>
      </c>
      <c r="D17" s="48" t="s">
        <v>236</v>
      </c>
      <c r="E17" s="49" t="s">
        <v>64</v>
      </c>
      <c r="F17" s="302"/>
      <c r="G17" s="50"/>
      <c r="H17" s="51"/>
      <c r="I17" s="52"/>
      <c r="J17" s="52"/>
      <c r="K17" s="52"/>
      <c r="L17" s="52"/>
      <c r="M17" s="53"/>
    </row>
    <row r="18" spans="1:13" ht="18.600000000000001" thickBot="1">
      <c r="A18" s="348"/>
      <c r="B18" s="83" t="s">
        <v>89</v>
      </c>
      <c r="C18" s="54" t="s">
        <v>808</v>
      </c>
      <c r="D18" s="61" t="s">
        <v>238</v>
      </c>
      <c r="E18" s="55" t="s">
        <v>64</v>
      </c>
      <c r="F18" s="331"/>
      <c r="G18" s="56"/>
      <c r="H18" s="51"/>
      <c r="I18" s="52"/>
      <c r="J18" s="52"/>
      <c r="K18" s="52"/>
      <c r="L18" s="52"/>
      <c r="M18" s="53"/>
    </row>
    <row r="19" spans="1:13">
      <c r="A19" s="348"/>
      <c r="B19" s="83" t="s">
        <v>218</v>
      </c>
      <c r="C19" s="57" t="s">
        <v>809</v>
      </c>
      <c r="D19" s="58" t="s">
        <v>240</v>
      </c>
      <c r="E19" s="33" t="s">
        <v>64</v>
      </c>
      <c r="F19" s="259" t="s">
        <v>65</v>
      </c>
      <c r="G19" s="59"/>
      <c r="H19" s="51"/>
      <c r="I19" s="52"/>
      <c r="J19" s="52"/>
      <c r="K19" s="52"/>
      <c r="L19" s="52"/>
      <c r="M19" s="53"/>
    </row>
    <row r="20" spans="1:13">
      <c r="A20" s="348"/>
      <c r="B20" s="83" t="s">
        <v>221</v>
      </c>
      <c r="C20" s="47" t="s">
        <v>810</v>
      </c>
      <c r="D20" s="48" t="s">
        <v>242</v>
      </c>
      <c r="E20" s="49" t="s">
        <v>64</v>
      </c>
      <c r="F20" s="302"/>
      <c r="G20" s="50"/>
      <c r="H20" s="51"/>
      <c r="I20" s="52"/>
      <c r="J20" s="52"/>
      <c r="K20" s="52"/>
      <c r="L20" s="52"/>
      <c r="M20" s="53"/>
    </row>
    <row r="21" spans="1:13" ht="18.600000000000001" thickBot="1">
      <c r="A21" s="348"/>
      <c r="B21" s="83" t="s">
        <v>64</v>
      </c>
      <c r="C21" s="54" t="s">
        <v>811</v>
      </c>
      <c r="D21" s="61" t="s">
        <v>244</v>
      </c>
      <c r="E21" s="55" t="s">
        <v>64</v>
      </c>
      <c r="F21" s="331"/>
      <c r="G21" s="56"/>
      <c r="H21" s="51"/>
      <c r="I21" s="52"/>
      <c r="J21" s="52"/>
      <c r="K21" s="52"/>
      <c r="L21" s="52"/>
      <c r="M21" s="53"/>
    </row>
    <row r="22" spans="1:13">
      <c r="A22" s="348"/>
      <c r="B22" s="83" t="s">
        <v>245</v>
      </c>
      <c r="C22" s="57" t="s">
        <v>812</v>
      </c>
      <c r="D22" s="58" t="s">
        <v>247</v>
      </c>
      <c r="E22" s="33" t="s">
        <v>64</v>
      </c>
      <c r="F22" s="259" t="s">
        <v>65</v>
      </c>
      <c r="G22" s="59"/>
      <c r="H22" s="51"/>
      <c r="I22" s="52"/>
      <c r="J22" s="52"/>
      <c r="K22" s="52"/>
      <c r="L22" s="52"/>
      <c r="M22" s="53"/>
    </row>
    <row r="23" spans="1:13">
      <c r="A23" s="348"/>
      <c r="B23" s="82"/>
      <c r="C23" s="47" t="s">
        <v>813</v>
      </c>
      <c r="D23" s="48" t="s">
        <v>249</v>
      </c>
      <c r="E23" s="49" t="s">
        <v>64</v>
      </c>
      <c r="F23" s="302"/>
      <c r="G23" s="50"/>
      <c r="H23" s="51"/>
      <c r="I23" s="52"/>
      <c r="J23" s="52"/>
      <c r="K23" s="52"/>
      <c r="L23" s="52"/>
      <c r="M23" s="53"/>
    </row>
    <row r="24" spans="1:13" ht="18.600000000000001" thickBot="1">
      <c r="A24" s="348"/>
      <c r="B24" s="82"/>
      <c r="C24" s="54" t="s">
        <v>814</v>
      </c>
      <c r="D24" s="61" t="s">
        <v>251</v>
      </c>
      <c r="E24" s="55" t="s">
        <v>64</v>
      </c>
      <c r="F24" s="331"/>
      <c r="G24" s="56"/>
      <c r="H24" s="51"/>
      <c r="I24" s="52"/>
      <c r="J24" s="52"/>
      <c r="K24" s="52"/>
      <c r="L24" s="52"/>
      <c r="M24" s="53"/>
    </row>
    <row r="25" spans="1:13" ht="18.600000000000001" thickBot="1">
      <c r="A25" s="348"/>
      <c r="B25" s="85" t="s">
        <v>252</v>
      </c>
      <c r="C25" s="262" t="s">
        <v>253</v>
      </c>
      <c r="D25" s="263"/>
      <c r="E25" s="67" t="s">
        <v>254</v>
      </c>
      <c r="F25" s="67"/>
      <c r="G25" s="86"/>
      <c r="H25" s="87"/>
      <c r="I25" s="52"/>
      <c r="J25" s="52"/>
      <c r="K25" s="52"/>
      <c r="L25" s="52"/>
      <c r="M25" s="88"/>
    </row>
    <row r="26" spans="1:13" ht="18.600000000000001" thickBot="1">
      <c r="A26" s="364"/>
      <c r="B26" s="341" t="s">
        <v>86</v>
      </c>
      <c r="C26" s="342"/>
      <c r="D26" s="342"/>
      <c r="E26" s="342"/>
      <c r="F26" s="343"/>
      <c r="G26" s="71">
        <f>SUM(G16:G25)</f>
        <v>0</v>
      </c>
      <c r="H26" s="281" t="str">
        <f>IF(G26&lt;80,"",IF(G26&gt;80,"※80KVAを超えています",""))</f>
        <v/>
      </c>
      <c r="I26" s="282"/>
      <c r="J26" s="282"/>
      <c r="K26" s="282"/>
      <c r="L26" s="282"/>
      <c r="M26" s="283"/>
    </row>
    <row r="27" spans="1:13" ht="18.600000000000001" thickTop="1">
      <c r="A27" s="363" t="s">
        <v>815</v>
      </c>
      <c r="B27" s="89"/>
      <c r="C27" s="39" t="s">
        <v>816</v>
      </c>
      <c r="D27" s="72" t="s">
        <v>257</v>
      </c>
      <c r="E27" s="41" t="s">
        <v>64</v>
      </c>
      <c r="F27" s="280" t="s">
        <v>65</v>
      </c>
      <c r="G27" s="42"/>
      <c r="H27" s="43"/>
      <c r="I27" s="44"/>
      <c r="J27" s="44"/>
      <c r="K27" s="44"/>
      <c r="L27" s="44"/>
      <c r="M27" s="45"/>
    </row>
    <row r="28" spans="1:13">
      <c r="A28" s="348"/>
      <c r="B28" s="83"/>
      <c r="C28" s="47" t="s">
        <v>817</v>
      </c>
      <c r="D28" s="48" t="s">
        <v>259</v>
      </c>
      <c r="E28" s="49" t="s">
        <v>64</v>
      </c>
      <c r="F28" s="302"/>
      <c r="G28" s="50"/>
      <c r="H28" s="51"/>
      <c r="I28" s="52"/>
      <c r="J28" s="52"/>
      <c r="K28" s="52"/>
      <c r="L28" s="52"/>
      <c r="M28" s="53"/>
    </row>
    <row r="29" spans="1:13" ht="18.600000000000001" thickBot="1">
      <c r="A29" s="348"/>
      <c r="B29" s="83" t="s">
        <v>107</v>
      </c>
      <c r="C29" s="54" t="s">
        <v>818</v>
      </c>
      <c r="D29" s="61" t="s">
        <v>261</v>
      </c>
      <c r="E29" s="55" t="s">
        <v>64</v>
      </c>
      <c r="F29" s="331"/>
      <c r="G29" s="56"/>
      <c r="H29" s="51"/>
      <c r="I29" s="52"/>
      <c r="J29" s="52"/>
      <c r="K29" s="52"/>
      <c r="L29" s="52"/>
      <c r="M29" s="53"/>
    </row>
    <row r="30" spans="1:13">
      <c r="A30" s="348"/>
      <c r="B30" s="83" t="s">
        <v>218</v>
      </c>
      <c r="C30" s="57" t="s">
        <v>819</v>
      </c>
      <c r="D30" s="58" t="s">
        <v>263</v>
      </c>
      <c r="E30" s="33" t="s">
        <v>64</v>
      </c>
      <c r="F30" s="259" t="s">
        <v>65</v>
      </c>
      <c r="G30" s="59"/>
      <c r="H30" s="51"/>
      <c r="I30" s="52"/>
      <c r="J30" s="52"/>
      <c r="K30" s="52"/>
      <c r="L30" s="52"/>
      <c r="M30" s="53"/>
    </row>
    <row r="31" spans="1:13">
      <c r="A31" s="348"/>
      <c r="B31" s="83" t="s">
        <v>221</v>
      </c>
      <c r="C31" s="47" t="s">
        <v>820</v>
      </c>
      <c r="D31" s="48" t="s">
        <v>265</v>
      </c>
      <c r="E31" s="49" t="s">
        <v>64</v>
      </c>
      <c r="F31" s="302"/>
      <c r="G31" s="50"/>
      <c r="H31" s="51"/>
      <c r="I31" s="52"/>
      <c r="J31" s="52"/>
      <c r="K31" s="52"/>
      <c r="L31" s="52"/>
      <c r="M31" s="53"/>
    </row>
    <row r="32" spans="1:13" ht="18.600000000000001" thickBot="1">
      <c r="A32" s="348"/>
      <c r="B32" s="83" t="s">
        <v>78</v>
      </c>
      <c r="C32" s="54" t="s">
        <v>821</v>
      </c>
      <c r="D32" s="61" t="s">
        <v>267</v>
      </c>
      <c r="E32" s="55" t="s">
        <v>64</v>
      </c>
      <c r="F32" s="331"/>
      <c r="G32" s="56"/>
      <c r="H32" s="51"/>
      <c r="I32" s="52"/>
      <c r="J32" s="52"/>
      <c r="K32" s="52"/>
      <c r="L32" s="52"/>
      <c r="M32" s="53"/>
    </row>
    <row r="33" spans="1:13">
      <c r="A33" s="348"/>
      <c r="B33" s="83" t="s">
        <v>226</v>
      </c>
      <c r="C33" s="74" t="s">
        <v>822</v>
      </c>
      <c r="D33" s="40" t="s">
        <v>269</v>
      </c>
      <c r="E33" s="75" t="s">
        <v>64</v>
      </c>
      <c r="F33" s="302" t="s">
        <v>65</v>
      </c>
      <c r="G33" s="76"/>
      <c r="H33" s="51"/>
      <c r="I33" s="52"/>
      <c r="J33" s="52"/>
      <c r="K33" s="52"/>
      <c r="L33" s="52"/>
      <c r="M33" s="53"/>
    </row>
    <row r="34" spans="1:13">
      <c r="A34" s="348"/>
      <c r="B34" s="83"/>
      <c r="C34" s="47" t="s">
        <v>823</v>
      </c>
      <c r="D34" s="48" t="s">
        <v>271</v>
      </c>
      <c r="E34" s="49" t="s">
        <v>64</v>
      </c>
      <c r="F34" s="302"/>
      <c r="G34" s="50"/>
      <c r="H34" s="51"/>
      <c r="I34" s="52"/>
      <c r="J34" s="52"/>
      <c r="K34" s="52"/>
      <c r="L34" s="52"/>
      <c r="M34" s="53"/>
    </row>
    <row r="35" spans="1:13" ht="18.600000000000001" thickBot="1">
      <c r="A35" s="348"/>
      <c r="B35" s="83"/>
      <c r="C35" s="54" t="s">
        <v>824</v>
      </c>
      <c r="D35" s="61" t="s">
        <v>273</v>
      </c>
      <c r="E35" s="55" t="s">
        <v>64</v>
      </c>
      <c r="F35" s="331"/>
      <c r="G35" s="56"/>
      <c r="H35" s="51"/>
      <c r="I35" s="52"/>
      <c r="J35" s="52"/>
      <c r="K35" s="52"/>
      <c r="L35" s="52"/>
      <c r="M35" s="53"/>
    </row>
    <row r="36" spans="1:13" ht="18.600000000000001" thickBot="1">
      <c r="A36" s="348"/>
      <c r="B36" s="85" t="s">
        <v>252</v>
      </c>
      <c r="C36" s="262" t="s">
        <v>253</v>
      </c>
      <c r="D36" s="263"/>
      <c r="E36" s="67" t="s">
        <v>254</v>
      </c>
      <c r="F36" s="67"/>
      <c r="G36" s="86"/>
      <c r="H36" s="87"/>
      <c r="I36" s="52"/>
      <c r="J36" s="52"/>
      <c r="K36" s="52"/>
      <c r="L36" s="52"/>
      <c r="M36" s="88"/>
    </row>
    <row r="37" spans="1:13" ht="18.600000000000001" thickBot="1">
      <c r="A37" s="348"/>
      <c r="B37" s="332" t="s">
        <v>86</v>
      </c>
      <c r="C37" s="333"/>
      <c r="D37" s="333"/>
      <c r="E37" s="333"/>
      <c r="F37" s="334"/>
      <c r="G37" s="71">
        <f>SUM(G27:G36)</f>
        <v>0</v>
      </c>
      <c r="H37" s="281" t="str">
        <f>IF(G37&lt;80,"",IF(G37&gt;80,"※80KVAを超えています",""))</f>
        <v/>
      </c>
      <c r="I37" s="282"/>
      <c r="J37" s="282"/>
      <c r="K37" s="282"/>
      <c r="L37" s="282"/>
      <c r="M37" s="283"/>
    </row>
    <row r="38" spans="1:13">
      <c r="A38" s="348"/>
      <c r="B38" s="99"/>
      <c r="C38" s="57" t="s">
        <v>825</v>
      </c>
      <c r="D38" s="58" t="s">
        <v>275</v>
      </c>
      <c r="E38" s="33" t="s">
        <v>64</v>
      </c>
      <c r="F38" s="259" t="s">
        <v>65</v>
      </c>
      <c r="G38" s="59"/>
      <c r="H38" s="51"/>
      <c r="I38" s="52"/>
      <c r="J38" s="52"/>
      <c r="K38" s="52"/>
      <c r="L38" s="52"/>
      <c r="M38" s="53"/>
    </row>
    <row r="39" spans="1:13">
      <c r="A39" s="348"/>
      <c r="B39" s="83" t="s">
        <v>124</v>
      </c>
      <c r="C39" s="47" t="s">
        <v>826</v>
      </c>
      <c r="D39" s="48" t="s">
        <v>277</v>
      </c>
      <c r="E39" s="49" t="s">
        <v>64</v>
      </c>
      <c r="F39" s="302"/>
      <c r="G39" s="50"/>
      <c r="H39" s="51"/>
      <c r="I39" s="52"/>
      <c r="J39" s="52"/>
      <c r="K39" s="52"/>
      <c r="L39" s="52"/>
      <c r="M39" s="53"/>
    </row>
    <row r="40" spans="1:13" ht="18.600000000000001" thickBot="1">
      <c r="A40" s="348"/>
      <c r="B40" s="83" t="s">
        <v>218</v>
      </c>
      <c r="C40" s="54" t="s">
        <v>827</v>
      </c>
      <c r="D40" s="61" t="s">
        <v>279</v>
      </c>
      <c r="E40" s="55" t="s">
        <v>64</v>
      </c>
      <c r="F40" s="331"/>
      <c r="G40" s="56"/>
      <c r="H40" s="51"/>
      <c r="I40" s="52"/>
      <c r="J40" s="52"/>
      <c r="K40" s="52"/>
      <c r="L40" s="52"/>
      <c r="M40" s="53"/>
    </row>
    <row r="41" spans="1:13">
      <c r="A41" s="348"/>
      <c r="B41" s="83" t="s">
        <v>221</v>
      </c>
      <c r="C41" s="57" t="s">
        <v>828</v>
      </c>
      <c r="D41" s="58" t="s">
        <v>281</v>
      </c>
      <c r="E41" s="33" t="s">
        <v>64</v>
      </c>
      <c r="F41" s="259" t="s">
        <v>65</v>
      </c>
      <c r="G41" s="59"/>
      <c r="H41" s="51"/>
      <c r="I41" s="52"/>
      <c r="J41" s="52"/>
      <c r="K41" s="52"/>
      <c r="L41" s="52"/>
      <c r="M41" s="53"/>
    </row>
    <row r="42" spans="1:13">
      <c r="A42" s="348"/>
      <c r="B42" s="83" t="s">
        <v>64</v>
      </c>
      <c r="C42" s="47" t="s">
        <v>829</v>
      </c>
      <c r="D42" s="48" t="s">
        <v>283</v>
      </c>
      <c r="E42" s="49" t="s">
        <v>64</v>
      </c>
      <c r="F42" s="302"/>
      <c r="G42" s="50"/>
      <c r="H42" s="51"/>
      <c r="I42" s="52"/>
      <c r="J42" s="52"/>
      <c r="K42" s="52"/>
      <c r="L42" s="52"/>
      <c r="M42" s="53"/>
    </row>
    <row r="43" spans="1:13" ht="18.600000000000001" thickBot="1">
      <c r="A43" s="348"/>
      <c r="B43" s="83" t="s">
        <v>245</v>
      </c>
      <c r="C43" s="54" t="s">
        <v>830</v>
      </c>
      <c r="D43" s="61" t="s">
        <v>285</v>
      </c>
      <c r="E43" s="55" t="s">
        <v>64</v>
      </c>
      <c r="F43" s="331"/>
      <c r="G43" s="56"/>
      <c r="H43" s="51"/>
      <c r="I43" s="52"/>
      <c r="J43" s="52"/>
      <c r="K43" s="52"/>
      <c r="L43" s="52"/>
      <c r="M43" s="53"/>
    </row>
    <row r="44" spans="1:13" ht="18.600000000000001" thickBot="1">
      <c r="A44" s="364"/>
      <c r="B44" s="341" t="s">
        <v>86</v>
      </c>
      <c r="C44" s="342"/>
      <c r="D44" s="342"/>
      <c r="E44" s="342"/>
      <c r="F44" s="343"/>
      <c r="G44" s="71">
        <f>SUM(G38:G43)</f>
        <v>0</v>
      </c>
      <c r="H44" s="281" t="str">
        <f>IF(G44&lt;80,"",IF(G44&gt;80,"※80KVAを超えています",""))</f>
        <v/>
      </c>
      <c r="I44" s="282"/>
      <c r="J44" s="282"/>
      <c r="K44" s="282"/>
      <c r="L44" s="282"/>
      <c r="M44" s="283"/>
    </row>
    <row r="45" spans="1:13" ht="18.600000000000001" thickTop="1">
      <c r="A45" s="363" t="s">
        <v>831</v>
      </c>
      <c r="B45" s="103"/>
      <c r="C45" s="39" t="s">
        <v>832</v>
      </c>
      <c r="D45" s="72" t="s">
        <v>288</v>
      </c>
      <c r="E45" s="41" t="s">
        <v>64</v>
      </c>
      <c r="F45" s="280" t="s">
        <v>65</v>
      </c>
      <c r="G45" s="42"/>
      <c r="H45" s="43"/>
      <c r="I45" s="44"/>
      <c r="J45" s="44"/>
      <c r="K45" s="44"/>
      <c r="L45" s="44"/>
      <c r="M45" s="45"/>
    </row>
    <row r="46" spans="1:13">
      <c r="A46" s="348"/>
      <c r="B46" s="60"/>
      <c r="C46" s="47" t="s">
        <v>833</v>
      </c>
      <c r="D46" s="48" t="s">
        <v>290</v>
      </c>
      <c r="E46" s="49" t="s">
        <v>64</v>
      </c>
      <c r="F46" s="302"/>
      <c r="G46" s="50"/>
      <c r="H46" s="51"/>
      <c r="I46" s="52"/>
      <c r="J46" s="52"/>
      <c r="K46" s="52"/>
      <c r="L46" s="52"/>
      <c r="M46" s="53"/>
    </row>
    <row r="47" spans="1:13" ht="18.600000000000001" thickBot="1">
      <c r="A47" s="348"/>
      <c r="B47" s="99" t="s">
        <v>142</v>
      </c>
      <c r="C47" s="54" t="s">
        <v>834</v>
      </c>
      <c r="D47" s="61" t="s">
        <v>292</v>
      </c>
      <c r="E47" s="55" t="s">
        <v>64</v>
      </c>
      <c r="F47" s="331"/>
      <c r="G47" s="56"/>
      <c r="H47" s="51"/>
      <c r="I47" s="52"/>
      <c r="J47" s="52"/>
      <c r="K47" s="52"/>
      <c r="L47" s="52"/>
      <c r="M47" s="53"/>
    </row>
    <row r="48" spans="1:13">
      <c r="A48" s="348"/>
      <c r="B48" s="99" t="s">
        <v>218</v>
      </c>
      <c r="C48" s="57" t="s">
        <v>835</v>
      </c>
      <c r="D48" s="58" t="s">
        <v>294</v>
      </c>
      <c r="E48" s="33" t="s">
        <v>64</v>
      </c>
      <c r="F48" s="259" t="s">
        <v>65</v>
      </c>
      <c r="G48" s="59"/>
      <c r="H48" s="51"/>
      <c r="I48" s="52"/>
      <c r="J48" s="52"/>
      <c r="K48" s="52"/>
      <c r="L48" s="52"/>
      <c r="M48" s="53"/>
    </row>
    <row r="49" spans="1:13">
      <c r="A49" s="348"/>
      <c r="B49" s="99" t="s">
        <v>221</v>
      </c>
      <c r="C49" s="47" t="s">
        <v>836</v>
      </c>
      <c r="D49" s="48" t="s">
        <v>296</v>
      </c>
      <c r="E49" s="49" t="s">
        <v>64</v>
      </c>
      <c r="F49" s="302"/>
      <c r="G49" s="50"/>
      <c r="H49" s="51"/>
      <c r="I49" s="52"/>
      <c r="J49" s="52"/>
      <c r="K49" s="52"/>
      <c r="L49" s="52"/>
      <c r="M49" s="53"/>
    </row>
    <row r="50" spans="1:13" ht="18.600000000000001" thickBot="1">
      <c r="A50" s="348"/>
      <c r="B50" s="99" t="s">
        <v>78</v>
      </c>
      <c r="C50" s="54" t="s">
        <v>837</v>
      </c>
      <c r="D50" s="61" t="s">
        <v>298</v>
      </c>
      <c r="E50" s="55" t="s">
        <v>64</v>
      </c>
      <c r="F50" s="331"/>
      <c r="G50" s="56"/>
      <c r="H50" s="51"/>
      <c r="I50" s="52"/>
      <c r="J50" s="52"/>
      <c r="K50" s="52"/>
      <c r="L50" s="52"/>
      <c r="M50" s="53"/>
    </row>
    <row r="51" spans="1:13">
      <c r="A51" s="348"/>
      <c r="B51" s="99" t="s">
        <v>226</v>
      </c>
      <c r="C51" s="57" t="s">
        <v>838</v>
      </c>
      <c r="D51" s="40" t="s">
        <v>300</v>
      </c>
      <c r="E51" s="33" t="s">
        <v>64</v>
      </c>
      <c r="F51" s="259" t="s">
        <v>65</v>
      </c>
      <c r="G51" s="59"/>
      <c r="H51" s="51"/>
      <c r="I51" s="52"/>
      <c r="J51" s="52"/>
      <c r="K51" s="52"/>
      <c r="L51" s="52"/>
      <c r="M51" s="53"/>
    </row>
    <row r="52" spans="1:13">
      <c r="A52" s="348"/>
      <c r="B52" s="101"/>
      <c r="C52" s="47" t="s">
        <v>839</v>
      </c>
      <c r="D52" s="48" t="s">
        <v>302</v>
      </c>
      <c r="E52" s="49" t="s">
        <v>64</v>
      </c>
      <c r="F52" s="302"/>
      <c r="G52" s="50"/>
      <c r="H52" s="51"/>
      <c r="I52" s="52"/>
      <c r="J52" s="52"/>
      <c r="K52" s="52"/>
      <c r="L52" s="52"/>
      <c r="M52" s="53"/>
    </row>
    <row r="53" spans="1:13" ht="18.600000000000001" thickBot="1">
      <c r="A53" s="348"/>
      <c r="B53" s="101"/>
      <c r="C53" s="54" t="s">
        <v>840</v>
      </c>
      <c r="D53" s="61" t="s">
        <v>304</v>
      </c>
      <c r="E53" s="55" t="s">
        <v>64</v>
      </c>
      <c r="F53" s="331"/>
      <c r="G53" s="56"/>
      <c r="H53" s="51"/>
      <c r="I53" s="52"/>
      <c r="J53" s="52"/>
      <c r="K53" s="52"/>
      <c r="L53" s="52"/>
      <c r="M53" s="53"/>
    </row>
    <row r="54" spans="1:13" ht="18.600000000000001" thickBot="1">
      <c r="A54" s="348"/>
      <c r="B54" s="332" t="s">
        <v>86</v>
      </c>
      <c r="C54" s="333"/>
      <c r="D54" s="333"/>
      <c r="E54" s="333"/>
      <c r="F54" s="334"/>
      <c r="G54" s="71">
        <f>SUM(G45:G53)</f>
        <v>0</v>
      </c>
      <c r="H54" s="281" t="str">
        <f>IF(G54&lt;80,"",IF(G54&gt;80,"※80KVAを超えています",""))</f>
        <v/>
      </c>
      <c r="I54" s="282"/>
      <c r="J54" s="282"/>
      <c r="K54" s="282"/>
      <c r="L54" s="282"/>
      <c r="M54" s="283"/>
    </row>
    <row r="55" spans="1:13">
      <c r="A55" s="348"/>
      <c r="B55" s="102"/>
      <c r="C55" s="57" t="s">
        <v>841</v>
      </c>
      <c r="D55" s="58" t="s">
        <v>306</v>
      </c>
      <c r="E55" s="33" t="s">
        <v>64</v>
      </c>
      <c r="F55" s="259" t="s">
        <v>65</v>
      </c>
      <c r="G55" s="59"/>
      <c r="H55" s="51"/>
      <c r="I55" s="52"/>
      <c r="J55" s="52"/>
      <c r="K55" s="52"/>
      <c r="L55" s="52"/>
      <c r="M55" s="53"/>
    </row>
    <row r="56" spans="1:13">
      <c r="A56" s="348"/>
      <c r="B56" s="101"/>
      <c r="C56" s="47" t="s">
        <v>842</v>
      </c>
      <c r="D56" s="48" t="s">
        <v>308</v>
      </c>
      <c r="E56" s="49" t="s">
        <v>64</v>
      </c>
      <c r="F56" s="302"/>
      <c r="G56" s="50"/>
      <c r="H56" s="51"/>
      <c r="I56" s="52"/>
      <c r="J56" s="52"/>
      <c r="K56" s="52"/>
      <c r="L56" s="52"/>
      <c r="M56" s="53"/>
    </row>
    <row r="57" spans="1:13" ht="18.600000000000001" thickBot="1">
      <c r="A57" s="348"/>
      <c r="B57" s="99" t="s">
        <v>159</v>
      </c>
      <c r="C57" s="54" t="s">
        <v>843</v>
      </c>
      <c r="D57" s="61" t="s">
        <v>310</v>
      </c>
      <c r="E57" s="55" t="s">
        <v>64</v>
      </c>
      <c r="F57" s="331"/>
      <c r="G57" s="56"/>
      <c r="H57" s="51"/>
      <c r="I57" s="52"/>
      <c r="J57" s="52"/>
      <c r="K57" s="52"/>
      <c r="L57" s="52"/>
      <c r="M57" s="53"/>
    </row>
    <row r="58" spans="1:13">
      <c r="A58" s="348"/>
      <c r="B58" s="99" t="s">
        <v>218</v>
      </c>
      <c r="C58" s="57" t="s">
        <v>844</v>
      </c>
      <c r="D58" s="58" t="s">
        <v>312</v>
      </c>
      <c r="E58" s="33" t="s">
        <v>64</v>
      </c>
      <c r="F58" s="259" t="s">
        <v>65</v>
      </c>
      <c r="G58" s="59"/>
      <c r="H58" s="51"/>
      <c r="I58" s="52"/>
      <c r="J58" s="52"/>
      <c r="K58" s="52"/>
      <c r="L58" s="52"/>
      <c r="M58" s="53"/>
    </row>
    <row r="59" spans="1:13">
      <c r="A59" s="348"/>
      <c r="B59" s="99" t="s">
        <v>221</v>
      </c>
      <c r="C59" s="47" t="s">
        <v>845</v>
      </c>
      <c r="D59" s="48" t="s">
        <v>314</v>
      </c>
      <c r="E59" s="49" t="s">
        <v>64</v>
      </c>
      <c r="F59" s="302"/>
      <c r="G59" s="50"/>
      <c r="H59" s="51"/>
      <c r="I59" s="52"/>
      <c r="J59" s="52"/>
      <c r="K59" s="52"/>
      <c r="L59" s="52"/>
      <c r="M59" s="53"/>
    </row>
    <row r="60" spans="1:13" ht="18.600000000000001" thickBot="1">
      <c r="A60" s="348"/>
      <c r="B60" s="99" t="s">
        <v>64</v>
      </c>
      <c r="C60" s="54" t="s">
        <v>846</v>
      </c>
      <c r="D60" s="61" t="s">
        <v>316</v>
      </c>
      <c r="E60" s="55" t="s">
        <v>64</v>
      </c>
      <c r="F60" s="331"/>
      <c r="G60" s="56"/>
      <c r="H60" s="51"/>
      <c r="I60" s="52"/>
      <c r="J60" s="52"/>
      <c r="K60" s="52"/>
      <c r="L60" s="52"/>
      <c r="M60" s="53"/>
    </row>
    <row r="61" spans="1:13">
      <c r="A61" s="348"/>
      <c r="B61" s="99" t="s">
        <v>245</v>
      </c>
      <c r="C61" s="57" t="s">
        <v>847</v>
      </c>
      <c r="D61" s="58" t="s">
        <v>318</v>
      </c>
      <c r="E61" s="33" t="s">
        <v>64</v>
      </c>
      <c r="F61" s="259" t="s">
        <v>65</v>
      </c>
      <c r="G61" s="59"/>
      <c r="H61" s="51"/>
      <c r="I61" s="52"/>
      <c r="J61" s="52"/>
      <c r="K61" s="52"/>
      <c r="L61" s="52"/>
      <c r="M61" s="53"/>
    </row>
    <row r="62" spans="1:13">
      <c r="A62" s="348"/>
      <c r="B62" s="101"/>
      <c r="C62" s="47" t="s">
        <v>848</v>
      </c>
      <c r="D62" s="48" t="s">
        <v>320</v>
      </c>
      <c r="E62" s="49" t="s">
        <v>64</v>
      </c>
      <c r="F62" s="302"/>
      <c r="G62" s="50"/>
      <c r="H62" s="51"/>
      <c r="I62" s="52"/>
      <c r="J62" s="52"/>
      <c r="K62" s="52"/>
      <c r="L62" s="52"/>
      <c r="M62" s="53"/>
    </row>
    <row r="63" spans="1:13" ht="18.600000000000001" thickBot="1">
      <c r="A63" s="348"/>
      <c r="B63" s="101"/>
      <c r="C63" s="54" t="s">
        <v>849</v>
      </c>
      <c r="D63" s="61" t="s">
        <v>322</v>
      </c>
      <c r="E63" s="55" t="s">
        <v>64</v>
      </c>
      <c r="F63" s="331"/>
      <c r="G63" s="56"/>
      <c r="H63" s="51"/>
      <c r="I63" s="52"/>
      <c r="J63" s="52"/>
      <c r="K63" s="52"/>
      <c r="L63" s="52"/>
      <c r="M63" s="53"/>
    </row>
    <row r="64" spans="1:13" ht="18.600000000000001" thickBot="1">
      <c r="A64" s="348"/>
      <c r="B64" s="85" t="s">
        <v>252</v>
      </c>
      <c r="C64" s="262" t="s">
        <v>253</v>
      </c>
      <c r="D64" s="263"/>
      <c r="E64" s="67" t="s">
        <v>254</v>
      </c>
      <c r="F64" s="67"/>
      <c r="G64" s="86"/>
      <c r="H64" s="87"/>
      <c r="I64" s="52"/>
      <c r="J64" s="52"/>
      <c r="K64" s="52"/>
      <c r="L64" s="52"/>
      <c r="M64" s="88"/>
    </row>
    <row r="65" spans="1:13" ht="18.600000000000001" thickBot="1">
      <c r="A65" s="364"/>
      <c r="B65" s="341" t="s">
        <v>86</v>
      </c>
      <c r="C65" s="342"/>
      <c r="D65" s="342"/>
      <c r="E65" s="342"/>
      <c r="F65" s="343"/>
      <c r="G65" s="68">
        <f>SUM(G55:G64)</f>
        <v>0</v>
      </c>
      <c r="H65" s="273" t="str">
        <f>IF(G65&lt;80,"",IF(G65&gt;80,"※80KVAを超えています",""))</f>
        <v/>
      </c>
      <c r="I65" s="274"/>
      <c r="J65" s="274"/>
      <c r="K65" s="274"/>
      <c r="L65" s="274"/>
      <c r="M65" s="275"/>
    </row>
    <row r="66" spans="1:13" ht="18.600000000000001" thickTop="1">
      <c r="A66" s="361" t="s">
        <v>850</v>
      </c>
      <c r="B66" s="103"/>
      <c r="C66" s="74" t="s">
        <v>851</v>
      </c>
      <c r="D66" s="72" t="s">
        <v>325</v>
      </c>
      <c r="E66" s="75" t="s">
        <v>64</v>
      </c>
      <c r="F66" s="302" t="s">
        <v>65</v>
      </c>
      <c r="G66" s="76"/>
      <c r="H66" s="64"/>
      <c r="I66" s="65"/>
      <c r="J66" s="65"/>
      <c r="K66" s="65"/>
      <c r="L66" s="65"/>
      <c r="M66" s="66"/>
    </row>
    <row r="67" spans="1:13">
      <c r="A67" s="348"/>
      <c r="B67" s="99"/>
      <c r="C67" s="47" t="s">
        <v>852</v>
      </c>
      <c r="D67" s="48" t="s">
        <v>327</v>
      </c>
      <c r="E67" s="49" t="s">
        <v>64</v>
      </c>
      <c r="F67" s="302"/>
      <c r="G67" s="50"/>
      <c r="H67" s="51"/>
      <c r="I67" s="52"/>
      <c r="J67" s="52"/>
      <c r="K67" s="52"/>
      <c r="L67" s="52"/>
      <c r="M67" s="53"/>
    </row>
    <row r="68" spans="1:13" ht="18.600000000000001" thickBot="1">
      <c r="A68" s="348"/>
      <c r="B68" s="99" t="s">
        <v>177</v>
      </c>
      <c r="C68" s="54" t="s">
        <v>853</v>
      </c>
      <c r="D68" s="61" t="s">
        <v>329</v>
      </c>
      <c r="E68" s="55" t="s">
        <v>64</v>
      </c>
      <c r="F68" s="331"/>
      <c r="G68" s="56"/>
      <c r="H68" s="51"/>
      <c r="I68" s="52"/>
      <c r="J68" s="52"/>
      <c r="K68" s="52"/>
      <c r="L68" s="52"/>
      <c r="M68" s="53"/>
    </row>
    <row r="69" spans="1:13">
      <c r="A69" s="348"/>
      <c r="B69" s="99" t="s">
        <v>218</v>
      </c>
      <c r="C69" s="57" t="s">
        <v>854</v>
      </c>
      <c r="D69" s="58" t="s">
        <v>331</v>
      </c>
      <c r="E69" s="33" t="s">
        <v>64</v>
      </c>
      <c r="F69" s="259" t="s">
        <v>65</v>
      </c>
      <c r="G69" s="59"/>
      <c r="H69" s="51"/>
      <c r="I69" s="52"/>
      <c r="J69" s="52"/>
      <c r="K69" s="52"/>
      <c r="L69" s="52"/>
      <c r="M69" s="53"/>
    </row>
    <row r="70" spans="1:13">
      <c r="A70" s="348"/>
      <c r="B70" s="99" t="s">
        <v>221</v>
      </c>
      <c r="C70" s="47" t="s">
        <v>855</v>
      </c>
      <c r="D70" s="48" t="s">
        <v>333</v>
      </c>
      <c r="E70" s="49" t="s">
        <v>64</v>
      </c>
      <c r="F70" s="302"/>
      <c r="G70" s="50"/>
      <c r="H70" s="51"/>
      <c r="I70" s="52"/>
      <c r="J70" s="52"/>
      <c r="K70" s="52"/>
      <c r="L70" s="52"/>
      <c r="M70" s="53"/>
    </row>
    <row r="71" spans="1:13" ht="18.600000000000001" thickBot="1">
      <c r="A71" s="348"/>
      <c r="B71" s="99" t="s">
        <v>78</v>
      </c>
      <c r="C71" s="54" t="s">
        <v>856</v>
      </c>
      <c r="D71" s="61" t="s">
        <v>335</v>
      </c>
      <c r="E71" s="55" t="s">
        <v>64</v>
      </c>
      <c r="F71" s="331"/>
      <c r="G71" s="56"/>
      <c r="H71" s="51"/>
      <c r="I71" s="52"/>
      <c r="J71" s="52"/>
      <c r="K71" s="52"/>
      <c r="L71" s="52"/>
      <c r="M71" s="53"/>
    </row>
    <row r="72" spans="1:13">
      <c r="A72" s="348"/>
      <c r="B72" s="99" t="s">
        <v>226</v>
      </c>
      <c r="C72" s="57" t="s">
        <v>857</v>
      </c>
      <c r="D72" s="58" t="s">
        <v>337</v>
      </c>
      <c r="E72" s="33" t="s">
        <v>64</v>
      </c>
      <c r="F72" s="259" t="s">
        <v>65</v>
      </c>
      <c r="G72" s="59"/>
      <c r="H72" s="51"/>
      <c r="I72" s="52"/>
      <c r="J72" s="52"/>
      <c r="K72" s="52"/>
      <c r="L72" s="52"/>
      <c r="M72" s="53"/>
    </row>
    <row r="73" spans="1:13">
      <c r="A73" s="348"/>
      <c r="B73" s="83"/>
      <c r="C73" s="47" t="s">
        <v>858</v>
      </c>
      <c r="D73" s="48" t="s">
        <v>339</v>
      </c>
      <c r="E73" s="49" t="s">
        <v>64</v>
      </c>
      <c r="F73" s="302"/>
      <c r="G73" s="50"/>
      <c r="H73" s="51"/>
      <c r="I73" s="52"/>
      <c r="J73" s="52"/>
      <c r="K73" s="52"/>
      <c r="L73" s="52"/>
      <c r="M73" s="53"/>
    </row>
    <row r="74" spans="1:13" ht="18.600000000000001" thickBot="1">
      <c r="A74" s="348"/>
      <c r="B74" s="83"/>
      <c r="C74" s="54" t="s">
        <v>859</v>
      </c>
      <c r="D74" s="61" t="s">
        <v>341</v>
      </c>
      <c r="E74" s="55" t="s">
        <v>64</v>
      </c>
      <c r="F74" s="331"/>
      <c r="G74" s="56"/>
      <c r="H74" s="51"/>
      <c r="I74" s="52"/>
      <c r="J74" s="52"/>
      <c r="K74" s="52"/>
      <c r="L74" s="52"/>
      <c r="M74" s="53"/>
    </row>
    <row r="75" spans="1:13" ht="18.600000000000001" thickBot="1">
      <c r="A75" s="348"/>
      <c r="B75" s="85" t="s">
        <v>252</v>
      </c>
      <c r="C75" s="262" t="s">
        <v>253</v>
      </c>
      <c r="D75" s="263"/>
      <c r="E75" s="67" t="s">
        <v>254</v>
      </c>
      <c r="F75" s="67"/>
      <c r="G75" s="86"/>
      <c r="H75" s="87"/>
      <c r="I75" s="52"/>
      <c r="J75" s="52"/>
      <c r="K75" s="52"/>
      <c r="L75" s="52"/>
      <c r="M75" s="88"/>
    </row>
    <row r="76" spans="1:13" ht="18.600000000000001" thickBot="1">
      <c r="A76" s="348"/>
      <c r="B76" s="332" t="s">
        <v>86</v>
      </c>
      <c r="C76" s="333"/>
      <c r="D76" s="333"/>
      <c r="E76" s="333"/>
      <c r="F76" s="334"/>
      <c r="G76" s="71">
        <f>SUM(G66:G75)</f>
        <v>0</v>
      </c>
      <c r="H76" s="281" t="str">
        <f>IF(G76&lt;80,"",IF(G76&gt;80,"※80KVAを超えています",""))</f>
        <v/>
      </c>
      <c r="I76" s="282"/>
      <c r="J76" s="282"/>
      <c r="K76" s="282"/>
      <c r="L76" s="282"/>
      <c r="M76" s="283"/>
    </row>
    <row r="77" spans="1:13">
      <c r="A77" s="348"/>
      <c r="B77" s="99"/>
      <c r="C77" s="57" t="s">
        <v>860</v>
      </c>
      <c r="D77" s="58" t="s">
        <v>343</v>
      </c>
      <c r="E77" s="33" t="s">
        <v>64</v>
      </c>
      <c r="F77" s="259" t="s">
        <v>65</v>
      </c>
      <c r="G77" s="59"/>
      <c r="H77" s="51"/>
      <c r="I77" s="52"/>
      <c r="J77" s="52"/>
      <c r="K77" s="52"/>
      <c r="L77" s="52"/>
      <c r="M77" s="53"/>
    </row>
    <row r="78" spans="1:13">
      <c r="A78" s="348"/>
      <c r="B78" s="99" t="s">
        <v>194</v>
      </c>
      <c r="C78" s="47" t="s">
        <v>861</v>
      </c>
      <c r="D78" s="48" t="s">
        <v>345</v>
      </c>
      <c r="E78" s="49" t="s">
        <v>64</v>
      </c>
      <c r="F78" s="302"/>
      <c r="G78" s="50"/>
      <c r="H78" s="51"/>
      <c r="I78" s="52"/>
      <c r="J78" s="52"/>
      <c r="K78" s="52"/>
      <c r="L78" s="52"/>
      <c r="M78" s="53"/>
    </row>
    <row r="79" spans="1:13" ht="18.600000000000001" thickBot="1">
      <c r="A79" s="348"/>
      <c r="B79" s="99" t="s">
        <v>218</v>
      </c>
      <c r="C79" s="54" t="s">
        <v>862</v>
      </c>
      <c r="D79" s="61" t="s">
        <v>347</v>
      </c>
      <c r="E79" s="55" t="s">
        <v>64</v>
      </c>
      <c r="F79" s="331"/>
      <c r="G79" s="56"/>
      <c r="H79" s="51"/>
      <c r="I79" s="52"/>
      <c r="J79" s="52"/>
      <c r="K79" s="52"/>
      <c r="L79" s="52"/>
      <c r="M79" s="53"/>
    </row>
    <row r="80" spans="1:13">
      <c r="A80" s="348"/>
      <c r="B80" s="99" t="s">
        <v>221</v>
      </c>
      <c r="C80" s="57" t="s">
        <v>863</v>
      </c>
      <c r="D80" s="58" t="s">
        <v>349</v>
      </c>
      <c r="E80" s="33" t="s">
        <v>64</v>
      </c>
      <c r="F80" s="259" t="s">
        <v>65</v>
      </c>
      <c r="G80" s="59"/>
      <c r="H80" s="51"/>
      <c r="I80" s="52"/>
      <c r="J80" s="52"/>
      <c r="K80" s="52"/>
      <c r="L80" s="52"/>
      <c r="M80" s="53"/>
    </row>
    <row r="81" spans="1:13">
      <c r="A81" s="348"/>
      <c r="B81" s="99" t="s">
        <v>64</v>
      </c>
      <c r="C81" s="47" t="s">
        <v>864</v>
      </c>
      <c r="D81" s="48" t="s">
        <v>351</v>
      </c>
      <c r="E81" s="49" t="s">
        <v>64</v>
      </c>
      <c r="F81" s="302"/>
      <c r="G81" s="50"/>
      <c r="H81" s="51"/>
      <c r="I81" s="52"/>
      <c r="J81" s="52"/>
      <c r="K81" s="52"/>
      <c r="L81" s="52"/>
      <c r="M81" s="53"/>
    </row>
    <row r="82" spans="1:13" ht="18.600000000000001" thickBot="1">
      <c r="A82" s="348"/>
      <c r="B82" s="99" t="s">
        <v>245</v>
      </c>
      <c r="C82" s="54" t="s">
        <v>865</v>
      </c>
      <c r="D82" s="61" t="s">
        <v>353</v>
      </c>
      <c r="E82" s="55" t="s">
        <v>64</v>
      </c>
      <c r="F82" s="331"/>
      <c r="G82" s="56"/>
      <c r="H82" s="51"/>
      <c r="I82" s="52"/>
      <c r="J82" s="52"/>
      <c r="K82" s="52"/>
      <c r="L82" s="52"/>
      <c r="M82" s="53"/>
    </row>
    <row r="83" spans="1:13" ht="18.600000000000001" thickBot="1">
      <c r="A83" s="362"/>
      <c r="B83" s="332" t="s">
        <v>86</v>
      </c>
      <c r="C83" s="333"/>
      <c r="D83" s="333"/>
      <c r="E83" s="333"/>
      <c r="F83" s="334"/>
      <c r="G83" s="71">
        <f>SUM(G77:G82)</f>
        <v>0</v>
      </c>
      <c r="H83" s="266" t="str">
        <f>IF(G83&lt;80,"",IF(G83&gt;80,"※80KVAを超えています",""))</f>
        <v/>
      </c>
      <c r="I83" s="267"/>
      <c r="J83" s="267"/>
      <c r="K83" s="267"/>
      <c r="L83" s="267"/>
      <c r="M83" s="268"/>
    </row>
    <row r="84" spans="1:13">
      <c r="F84" s="78" t="s">
        <v>209</v>
      </c>
      <c r="G84" s="79">
        <f>$G$15+$G$26+$G$37+$G$44+$G$54+$G$65+$G$76+$G$83</f>
        <v>0</v>
      </c>
    </row>
    <row r="85" spans="1:13" ht="18.600000000000001" thickBot="1">
      <c r="A85" s="81" t="s">
        <v>1149</v>
      </c>
      <c r="G85" s="133"/>
      <c r="H85" s="81"/>
    </row>
    <row r="86" spans="1:13">
      <c r="A86" s="321" t="s">
        <v>1151</v>
      </c>
      <c r="B86" s="319"/>
      <c r="C86" s="319"/>
      <c r="D86" s="319"/>
      <c r="E86" s="321" t="s">
        <v>1150</v>
      </c>
      <c r="F86" s="319"/>
      <c r="G86" s="319"/>
      <c r="H86" s="319"/>
      <c r="I86" s="317" t="s">
        <v>1152</v>
      </c>
      <c r="J86" s="311"/>
      <c r="K86" s="311"/>
      <c r="L86" s="311"/>
      <c r="M86" s="312"/>
    </row>
    <row r="87" spans="1:13" ht="18.600000000000001" thickBot="1">
      <c r="A87" s="322"/>
      <c r="B87" s="320"/>
      <c r="C87" s="320"/>
      <c r="D87" s="320"/>
      <c r="E87" s="322"/>
      <c r="F87" s="320"/>
      <c r="G87" s="320"/>
      <c r="H87" s="320"/>
      <c r="I87" s="318"/>
      <c r="J87" s="313"/>
      <c r="K87" s="313"/>
      <c r="L87" s="313"/>
      <c r="M87" s="314"/>
    </row>
  </sheetData>
  <mergeCells count="64">
    <mergeCell ref="A1:B1"/>
    <mergeCell ref="A3:A5"/>
    <mergeCell ref="B3:B5"/>
    <mergeCell ref="C3:C5"/>
    <mergeCell ref="D3:D5"/>
    <mergeCell ref="A6:A26"/>
    <mergeCell ref="F6:F8"/>
    <mergeCell ref="F9:F11"/>
    <mergeCell ref="F12:F14"/>
    <mergeCell ref="B15:F15"/>
    <mergeCell ref="B26:F26"/>
    <mergeCell ref="C25:D25"/>
    <mergeCell ref="H26:M26"/>
    <mergeCell ref="F3:F5"/>
    <mergeCell ref="G3:G5"/>
    <mergeCell ref="H3:M3"/>
    <mergeCell ref="H4:J4"/>
    <mergeCell ref="K4:M4"/>
    <mergeCell ref="E3:E5"/>
    <mergeCell ref="H15:M15"/>
    <mergeCell ref="F16:F18"/>
    <mergeCell ref="F19:F21"/>
    <mergeCell ref="F22:F24"/>
    <mergeCell ref="F41:F43"/>
    <mergeCell ref="B44:F44"/>
    <mergeCell ref="H44:M44"/>
    <mergeCell ref="A45:A65"/>
    <mergeCell ref="F45:F47"/>
    <mergeCell ref="F48:F50"/>
    <mergeCell ref="F51:F53"/>
    <mergeCell ref="B54:F54"/>
    <mergeCell ref="A27:A44"/>
    <mergeCell ref="F27:F29"/>
    <mergeCell ref="F30:F32"/>
    <mergeCell ref="F33:F35"/>
    <mergeCell ref="C36:D36"/>
    <mergeCell ref="B37:F37"/>
    <mergeCell ref="J1:M1"/>
    <mergeCell ref="A66:A83"/>
    <mergeCell ref="F66:F68"/>
    <mergeCell ref="F69:F71"/>
    <mergeCell ref="F72:F74"/>
    <mergeCell ref="C75:D75"/>
    <mergeCell ref="B76:F76"/>
    <mergeCell ref="H54:M54"/>
    <mergeCell ref="F55:F57"/>
    <mergeCell ref="F58:F60"/>
    <mergeCell ref="F61:F63"/>
    <mergeCell ref="C64:D64"/>
    <mergeCell ref="B65:F65"/>
    <mergeCell ref="H65:M65"/>
    <mergeCell ref="H37:M37"/>
    <mergeCell ref="F38:F40"/>
    <mergeCell ref="H76:M76"/>
    <mergeCell ref="F77:F79"/>
    <mergeCell ref="F80:F82"/>
    <mergeCell ref="B83:F83"/>
    <mergeCell ref="H83:M83"/>
    <mergeCell ref="J86:M87"/>
    <mergeCell ref="A86:A87"/>
    <mergeCell ref="B86:D87"/>
    <mergeCell ref="E86:E87"/>
    <mergeCell ref="F86:H87"/>
    <mergeCell ref="I86:I87"/>
  </mergeCells>
  <phoneticPr fontId="3"/>
  <conditionalFormatting sqref="G15 G26 G37 G44 G54 G65 G76 G83">
    <cfRule type="cellIs" dxfId="5" priority="1" operator="greaterThan">
      <formula>80</formula>
    </cfRule>
    <cfRule type="cellIs" dxfId="4" priority="2" operator="greaterThan">
      <formula>100</formula>
    </cfRule>
  </conditionalFormatting>
  <pageMargins left="0.7" right="0.7" top="0.75" bottom="0.75" header="0.3" footer="0.3"/>
  <pageSetup paperSize="8" scale="6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07AAB-B689-408D-B665-9BD066B199A9}">
  <sheetPr>
    <pageSetUpPr fitToPage="1"/>
  </sheetPr>
  <dimension ref="A1:M35"/>
  <sheetViews>
    <sheetView view="pageBreakPreview" zoomScaleNormal="100" zoomScaleSheetLayoutView="100" workbookViewId="0">
      <selection activeCell="C1" sqref="C1"/>
    </sheetView>
  </sheetViews>
  <sheetFormatPr defaultColWidth="8.59765625" defaultRowHeight="18"/>
  <cols>
    <col min="1" max="1" width="10.19921875" style="27" customWidth="1"/>
    <col min="2" max="3" width="12.5" style="26" customWidth="1"/>
    <col min="4" max="6" width="10" style="26" customWidth="1"/>
    <col min="7" max="7" width="10" style="27" customWidth="1"/>
    <col min="8" max="13" width="8.3984375" style="27" customWidth="1"/>
    <col min="14" max="16384" width="8.59765625" style="30"/>
  </cols>
  <sheetData>
    <row r="1" spans="1:13" ht="26.4">
      <c r="A1" s="345" t="s">
        <v>866</v>
      </c>
      <c r="B1" s="345"/>
      <c r="C1" s="132" t="s">
        <v>1155</v>
      </c>
      <c r="D1" s="80"/>
      <c r="E1" s="80"/>
      <c r="I1" s="29" t="s">
        <v>44</v>
      </c>
      <c r="J1" s="269">
        <f>【改訂案】③電気工事!Q8</f>
        <v>0</v>
      </c>
      <c r="K1" s="269"/>
      <c r="L1" s="269"/>
      <c r="M1" s="269"/>
    </row>
    <row r="2" spans="1:13" ht="18.600000000000001" thickBot="1"/>
    <row r="3" spans="1:13">
      <c r="A3" s="303" t="s">
        <v>45</v>
      </c>
      <c r="B3" s="259" t="s">
        <v>46</v>
      </c>
      <c r="C3" s="307" t="s">
        <v>47</v>
      </c>
      <c r="D3" s="309" t="s">
        <v>48</v>
      </c>
      <c r="E3" s="307" t="s">
        <v>49</v>
      </c>
      <c r="F3" s="307" t="s">
        <v>50</v>
      </c>
      <c r="G3" s="291" t="s">
        <v>51</v>
      </c>
      <c r="H3" s="294" t="s">
        <v>52</v>
      </c>
      <c r="I3" s="295"/>
      <c r="J3" s="295"/>
      <c r="K3" s="295"/>
      <c r="L3" s="295"/>
      <c r="M3" s="296"/>
    </row>
    <row r="4" spans="1:13">
      <c r="A4" s="304"/>
      <c r="B4" s="302"/>
      <c r="C4" s="260"/>
      <c r="D4" s="260"/>
      <c r="E4" s="260"/>
      <c r="F4" s="260"/>
      <c r="G4" s="292"/>
      <c r="H4" s="297" t="s">
        <v>53</v>
      </c>
      <c r="I4" s="297"/>
      <c r="J4" s="298"/>
      <c r="K4" s="299" t="s">
        <v>54</v>
      </c>
      <c r="L4" s="297"/>
      <c r="M4" s="300"/>
    </row>
    <row r="5" spans="1:13" ht="18.600000000000001" thickBot="1">
      <c r="A5" s="305"/>
      <c r="B5" s="306"/>
      <c r="C5" s="308"/>
      <c r="D5" s="310"/>
      <c r="E5" s="308"/>
      <c r="F5" s="308"/>
      <c r="G5" s="293"/>
      <c r="H5" s="35" t="s">
        <v>55</v>
      </c>
      <c r="I5" s="36" t="s">
        <v>56</v>
      </c>
      <c r="J5" s="36" t="s">
        <v>57</v>
      </c>
      <c r="K5" s="36" t="s">
        <v>58</v>
      </c>
      <c r="L5" s="36" t="s">
        <v>59</v>
      </c>
      <c r="M5" s="37" t="s">
        <v>60</v>
      </c>
    </row>
    <row r="6" spans="1:13" ht="18.600000000000001" thickTop="1">
      <c r="A6" s="347" t="s">
        <v>355</v>
      </c>
      <c r="B6" s="105" t="s">
        <v>867</v>
      </c>
      <c r="C6" s="74" t="s">
        <v>868</v>
      </c>
      <c r="D6" s="40" t="s">
        <v>358</v>
      </c>
      <c r="E6" s="75" t="s">
        <v>359</v>
      </c>
      <c r="F6" s="34" t="s">
        <v>360</v>
      </c>
      <c r="G6" s="76"/>
      <c r="H6" s="64"/>
      <c r="I6" s="65"/>
      <c r="J6" s="65"/>
      <c r="K6" s="65"/>
      <c r="L6" s="65"/>
      <c r="M6" s="66"/>
    </row>
    <row r="7" spans="1:13">
      <c r="A7" s="347"/>
      <c r="B7" s="105" t="s">
        <v>869</v>
      </c>
      <c r="C7" s="47" t="s">
        <v>870</v>
      </c>
      <c r="D7" s="48" t="s">
        <v>363</v>
      </c>
      <c r="E7" s="49" t="s">
        <v>359</v>
      </c>
      <c r="F7" s="106" t="s">
        <v>360</v>
      </c>
      <c r="G7" s="50"/>
      <c r="H7" s="51"/>
      <c r="I7" s="52"/>
      <c r="J7" s="52"/>
      <c r="K7" s="52"/>
      <c r="L7" s="52"/>
      <c r="M7" s="53"/>
    </row>
    <row r="8" spans="1:13">
      <c r="A8" s="347"/>
      <c r="B8" s="107" t="s">
        <v>69</v>
      </c>
      <c r="C8" s="47" t="s">
        <v>871</v>
      </c>
      <c r="D8" s="48" t="s">
        <v>365</v>
      </c>
      <c r="E8" s="49" t="s">
        <v>359</v>
      </c>
      <c r="F8" s="108" t="s">
        <v>360</v>
      </c>
      <c r="G8" s="50"/>
      <c r="H8" s="51"/>
      <c r="I8" s="52"/>
      <c r="J8" s="52"/>
      <c r="K8" s="52"/>
      <c r="L8" s="52"/>
      <c r="M8" s="53"/>
    </row>
    <row r="9" spans="1:13">
      <c r="A9" s="347"/>
      <c r="B9" s="107" t="s">
        <v>72</v>
      </c>
      <c r="C9" s="74" t="s">
        <v>872</v>
      </c>
      <c r="D9" s="40" t="s">
        <v>111</v>
      </c>
      <c r="E9" s="75" t="s">
        <v>359</v>
      </c>
      <c r="F9" s="34" t="s">
        <v>360</v>
      </c>
      <c r="G9" s="76"/>
      <c r="H9" s="51"/>
      <c r="I9" s="52"/>
      <c r="J9" s="52"/>
      <c r="K9" s="52"/>
      <c r="L9" s="52"/>
      <c r="M9" s="53"/>
    </row>
    <row r="10" spans="1:13">
      <c r="A10" s="347"/>
      <c r="B10" s="107" t="s">
        <v>64</v>
      </c>
      <c r="C10" s="47" t="s">
        <v>873</v>
      </c>
      <c r="D10" s="48" t="s">
        <v>119</v>
      </c>
      <c r="E10" s="49" t="s">
        <v>359</v>
      </c>
      <c r="F10" s="106" t="s">
        <v>360</v>
      </c>
      <c r="G10" s="50"/>
      <c r="H10" s="51"/>
      <c r="I10" s="52"/>
      <c r="J10" s="52"/>
      <c r="K10" s="52"/>
      <c r="L10" s="52"/>
      <c r="M10" s="53"/>
    </row>
    <row r="11" spans="1:13" ht="18.600000000000001" thickBot="1">
      <c r="A11" s="347"/>
      <c r="B11" s="107" t="s">
        <v>368</v>
      </c>
      <c r="C11" s="54" t="s">
        <v>874</v>
      </c>
      <c r="D11" s="61" t="s">
        <v>128</v>
      </c>
      <c r="E11" s="55" t="s">
        <v>359</v>
      </c>
      <c r="F11" s="109" t="s">
        <v>360</v>
      </c>
      <c r="G11" s="56"/>
      <c r="H11" s="93"/>
      <c r="I11" s="52"/>
      <c r="J11" s="52"/>
      <c r="K11" s="52"/>
      <c r="L11" s="52"/>
      <c r="M11" s="53"/>
    </row>
    <row r="12" spans="1:13" ht="18.600000000000001" thickBot="1">
      <c r="A12" s="347"/>
      <c r="B12" s="350" t="s">
        <v>86</v>
      </c>
      <c r="C12" s="350"/>
      <c r="D12" s="350"/>
      <c r="E12" s="350"/>
      <c r="F12" s="351"/>
      <c r="G12" s="130">
        <f>SUM(G6:G11)</f>
        <v>0</v>
      </c>
      <c r="H12" s="352" t="str">
        <f>IF(G12&lt;62.5,"",IF(G12&gt;62.5,"※62.5KVAを超えています",""))</f>
        <v/>
      </c>
      <c r="I12" s="353"/>
      <c r="J12" s="353"/>
      <c r="K12" s="353"/>
      <c r="L12" s="353"/>
      <c r="M12" s="354"/>
    </row>
    <row r="13" spans="1:13">
      <c r="A13" s="348"/>
      <c r="B13" s="111" t="s">
        <v>875</v>
      </c>
      <c r="C13" s="57" t="s">
        <v>876</v>
      </c>
      <c r="D13" s="58" t="s">
        <v>181</v>
      </c>
      <c r="E13" s="33" t="s">
        <v>359</v>
      </c>
      <c r="F13" s="32" t="s">
        <v>360</v>
      </c>
      <c r="G13" s="59"/>
      <c r="H13" s="64"/>
      <c r="I13" s="65"/>
      <c r="J13" s="65"/>
      <c r="K13" s="65"/>
      <c r="L13" s="65"/>
      <c r="M13" s="66"/>
    </row>
    <row r="14" spans="1:13">
      <c r="A14" s="348"/>
      <c r="B14" s="112" t="s">
        <v>877</v>
      </c>
      <c r="C14" s="47" t="s">
        <v>878</v>
      </c>
      <c r="D14" s="48" t="s">
        <v>189</v>
      </c>
      <c r="E14" s="49" t="s">
        <v>359</v>
      </c>
      <c r="F14" s="108" t="s">
        <v>360</v>
      </c>
      <c r="G14" s="50"/>
      <c r="H14" s="51"/>
      <c r="I14" s="52"/>
      <c r="J14" s="52"/>
      <c r="K14" s="52"/>
      <c r="L14" s="52"/>
      <c r="M14" s="53"/>
    </row>
    <row r="15" spans="1:13">
      <c r="A15" s="348"/>
      <c r="B15" s="83" t="s">
        <v>69</v>
      </c>
      <c r="C15" s="47" t="s">
        <v>879</v>
      </c>
      <c r="D15" s="48" t="s">
        <v>198</v>
      </c>
      <c r="E15" s="49" t="s">
        <v>359</v>
      </c>
      <c r="F15" s="108" t="s">
        <v>360</v>
      </c>
      <c r="G15" s="50"/>
      <c r="H15" s="51"/>
      <c r="I15" s="52"/>
      <c r="J15" s="52"/>
      <c r="K15" s="52"/>
      <c r="L15" s="52"/>
      <c r="M15" s="53"/>
    </row>
    <row r="16" spans="1:13">
      <c r="A16" s="348"/>
      <c r="B16" s="83" t="s">
        <v>72</v>
      </c>
      <c r="C16" s="74" t="s">
        <v>880</v>
      </c>
      <c r="D16" s="40" t="s">
        <v>206</v>
      </c>
      <c r="E16" s="75" t="s">
        <v>359</v>
      </c>
      <c r="F16" s="113" t="s">
        <v>360</v>
      </c>
      <c r="G16" s="76"/>
      <c r="H16" s="51"/>
      <c r="I16" s="52"/>
      <c r="J16" s="52"/>
      <c r="K16" s="52"/>
      <c r="L16" s="52"/>
      <c r="M16" s="53"/>
    </row>
    <row r="17" spans="1:13" ht="18.600000000000001" thickBot="1">
      <c r="A17" s="348"/>
      <c r="B17" s="83" t="s">
        <v>64</v>
      </c>
      <c r="C17" s="54" t="s">
        <v>881</v>
      </c>
      <c r="D17" s="61" t="s">
        <v>136</v>
      </c>
      <c r="E17" s="55" t="s">
        <v>359</v>
      </c>
      <c r="F17" s="109" t="s">
        <v>360</v>
      </c>
      <c r="G17" s="56"/>
      <c r="H17" s="93"/>
      <c r="I17" s="52"/>
      <c r="J17" s="52"/>
      <c r="K17" s="52"/>
      <c r="L17" s="52"/>
      <c r="M17" s="53"/>
    </row>
    <row r="18" spans="1:13" ht="18.600000000000001" thickBot="1">
      <c r="A18" s="348"/>
      <c r="B18" s="332" t="s">
        <v>779</v>
      </c>
      <c r="C18" s="333"/>
      <c r="D18" s="333"/>
      <c r="E18" s="333"/>
      <c r="F18" s="334"/>
      <c r="G18" s="71">
        <f>SUM(G13:G17)</f>
        <v>0</v>
      </c>
      <c r="H18" s="352" t="str">
        <f>IF(G18&lt;62.5,"",IF(G18&gt;62.5,"※62.5KVAを超えています",""))</f>
        <v/>
      </c>
      <c r="I18" s="353"/>
      <c r="J18" s="353"/>
      <c r="K18" s="353"/>
      <c r="L18" s="353"/>
      <c r="M18" s="354"/>
    </row>
    <row r="19" spans="1:13">
      <c r="A19" s="347"/>
      <c r="B19" s="115" t="s">
        <v>882</v>
      </c>
      <c r="C19" s="74" t="s">
        <v>883</v>
      </c>
      <c r="D19" s="40" t="s">
        <v>380</v>
      </c>
      <c r="E19" s="75" t="s">
        <v>359</v>
      </c>
      <c r="F19" s="34" t="s">
        <v>360</v>
      </c>
      <c r="G19" s="76"/>
      <c r="H19" s="64"/>
      <c r="I19" s="65"/>
      <c r="J19" s="65"/>
      <c r="K19" s="65"/>
      <c r="L19" s="65"/>
      <c r="M19" s="66"/>
    </row>
    <row r="20" spans="1:13">
      <c r="A20" s="347"/>
      <c r="B20" s="115" t="s">
        <v>884</v>
      </c>
      <c r="C20" s="47" t="s">
        <v>885</v>
      </c>
      <c r="D20" s="48" t="s">
        <v>383</v>
      </c>
      <c r="E20" s="49" t="s">
        <v>359</v>
      </c>
      <c r="F20" s="106" t="s">
        <v>360</v>
      </c>
      <c r="G20" s="50"/>
      <c r="H20" s="51"/>
      <c r="I20" s="52"/>
      <c r="J20" s="52"/>
      <c r="K20" s="52"/>
      <c r="L20" s="52"/>
      <c r="M20" s="53"/>
    </row>
    <row r="21" spans="1:13">
      <c r="A21" s="347"/>
      <c r="B21" s="116" t="s">
        <v>69</v>
      </c>
      <c r="C21" s="47" t="s">
        <v>886</v>
      </c>
      <c r="D21" s="48" t="s">
        <v>385</v>
      </c>
      <c r="E21" s="49" t="s">
        <v>359</v>
      </c>
      <c r="F21" s="108" t="s">
        <v>360</v>
      </c>
      <c r="G21" s="50"/>
      <c r="H21" s="51"/>
      <c r="I21" s="52"/>
      <c r="J21" s="52"/>
      <c r="K21" s="52"/>
      <c r="L21" s="52"/>
      <c r="M21" s="53"/>
    </row>
    <row r="22" spans="1:13">
      <c r="A22" s="347"/>
      <c r="B22" s="116" t="s">
        <v>72</v>
      </c>
      <c r="C22" s="74" t="s">
        <v>887</v>
      </c>
      <c r="D22" s="40" t="s">
        <v>63</v>
      </c>
      <c r="E22" s="75" t="s">
        <v>359</v>
      </c>
      <c r="F22" s="34" t="s">
        <v>360</v>
      </c>
      <c r="G22" s="76"/>
      <c r="H22" s="51"/>
      <c r="I22" s="52"/>
      <c r="J22" s="52"/>
      <c r="K22" s="52"/>
      <c r="L22" s="52"/>
      <c r="M22" s="53"/>
    </row>
    <row r="23" spans="1:13">
      <c r="A23" s="347"/>
      <c r="B23" s="116" t="s">
        <v>64</v>
      </c>
      <c r="C23" s="47" t="s">
        <v>888</v>
      </c>
      <c r="D23" s="48" t="s">
        <v>77</v>
      </c>
      <c r="E23" s="49" t="s">
        <v>359</v>
      </c>
      <c r="F23" s="106" t="s">
        <v>360</v>
      </c>
      <c r="G23" s="50"/>
      <c r="H23" s="51"/>
      <c r="I23" s="52"/>
      <c r="J23" s="52"/>
      <c r="K23" s="52"/>
      <c r="L23" s="52"/>
      <c r="M23" s="53"/>
    </row>
    <row r="24" spans="1:13" ht="18.600000000000001" thickBot="1">
      <c r="A24" s="347"/>
      <c r="B24" s="116" t="s">
        <v>368</v>
      </c>
      <c r="C24" s="54" t="s">
        <v>889</v>
      </c>
      <c r="D24" s="61" t="s">
        <v>88</v>
      </c>
      <c r="E24" s="55" t="s">
        <v>359</v>
      </c>
      <c r="F24" s="109" t="s">
        <v>360</v>
      </c>
      <c r="G24" s="56"/>
      <c r="H24" s="127"/>
      <c r="I24" s="118"/>
      <c r="J24" s="118"/>
      <c r="K24" s="118"/>
      <c r="L24" s="118"/>
      <c r="M24" s="119"/>
    </row>
    <row r="25" spans="1:13" ht="18.600000000000001" thickBot="1">
      <c r="A25" s="347"/>
      <c r="B25" s="332" t="s">
        <v>86</v>
      </c>
      <c r="C25" s="333"/>
      <c r="D25" s="333"/>
      <c r="E25" s="333"/>
      <c r="F25" s="334"/>
      <c r="G25" s="131">
        <f>SUM(G19:G24)</f>
        <v>0</v>
      </c>
      <c r="H25" s="373" t="str">
        <f>IF(G25&lt;62.5,"",IF(G25&gt;62.5,"※62.5KVAを超えています",""))</f>
        <v/>
      </c>
      <c r="I25" s="353"/>
      <c r="J25" s="353"/>
      <c r="K25" s="353"/>
      <c r="L25" s="353"/>
      <c r="M25" s="354"/>
    </row>
    <row r="26" spans="1:13">
      <c r="A26" s="347"/>
      <c r="B26" s="115" t="s">
        <v>890</v>
      </c>
      <c r="C26" s="74" t="s">
        <v>891</v>
      </c>
      <c r="D26" s="58" t="s">
        <v>141</v>
      </c>
      <c r="E26" s="75" t="s">
        <v>359</v>
      </c>
      <c r="F26" s="34" t="s">
        <v>360</v>
      </c>
      <c r="G26" s="95"/>
      <c r="H26" s="91"/>
      <c r="I26" s="65"/>
      <c r="J26" s="65"/>
      <c r="K26" s="65"/>
      <c r="L26" s="65"/>
      <c r="M26" s="66"/>
    </row>
    <row r="27" spans="1:13">
      <c r="A27" s="347"/>
      <c r="B27" s="115" t="s">
        <v>892</v>
      </c>
      <c r="C27" s="47" t="s">
        <v>893</v>
      </c>
      <c r="D27" s="48" t="s">
        <v>150</v>
      </c>
      <c r="E27" s="49" t="s">
        <v>359</v>
      </c>
      <c r="F27" s="108" t="s">
        <v>360</v>
      </c>
      <c r="G27" s="50"/>
      <c r="H27" s="93"/>
      <c r="I27" s="52"/>
      <c r="J27" s="52"/>
      <c r="K27" s="52"/>
      <c r="L27" s="52"/>
      <c r="M27" s="53"/>
    </row>
    <row r="28" spans="1:13">
      <c r="A28" s="347"/>
      <c r="B28" s="116" t="s">
        <v>69</v>
      </c>
      <c r="C28" s="47" t="s">
        <v>894</v>
      </c>
      <c r="D28" s="48" t="s">
        <v>158</v>
      </c>
      <c r="E28" s="49" t="s">
        <v>359</v>
      </c>
      <c r="F28" s="108" t="s">
        <v>360</v>
      </c>
      <c r="G28" s="50"/>
      <c r="H28" s="93"/>
      <c r="I28" s="52"/>
      <c r="J28" s="52"/>
      <c r="K28" s="52"/>
      <c r="L28" s="52"/>
      <c r="M28" s="53"/>
    </row>
    <row r="29" spans="1:13">
      <c r="A29" s="347"/>
      <c r="B29" s="116" t="s">
        <v>72</v>
      </c>
      <c r="C29" s="74" t="s">
        <v>895</v>
      </c>
      <c r="D29" s="40" t="s">
        <v>167</v>
      </c>
      <c r="E29" s="75" t="s">
        <v>359</v>
      </c>
      <c r="F29" s="34" t="s">
        <v>360</v>
      </c>
      <c r="G29" s="96"/>
      <c r="H29" s="93"/>
      <c r="I29" s="52"/>
      <c r="J29" s="52"/>
      <c r="K29" s="52"/>
      <c r="L29" s="52"/>
      <c r="M29" s="53"/>
    </row>
    <row r="30" spans="1:13" ht="18.600000000000001" thickBot="1">
      <c r="A30" s="347"/>
      <c r="B30" s="116" t="s">
        <v>64</v>
      </c>
      <c r="C30" s="54" t="s">
        <v>896</v>
      </c>
      <c r="D30" s="61" t="s">
        <v>97</v>
      </c>
      <c r="E30" s="55" t="s">
        <v>359</v>
      </c>
      <c r="F30" s="109" t="s">
        <v>360</v>
      </c>
      <c r="G30" s="94"/>
      <c r="H30" s="93"/>
      <c r="I30" s="52"/>
      <c r="J30" s="52"/>
      <c r="K30" s="52"/>
      <c r="L30" s="52"/>
      <c r="M30" s="53"/>
    </row>
    <row r="31" spans="1:13" ht="18.600000000000001" thickBot="1">
      <c r="A31" s="349"/>
      <c r="B31" s="333" t="s">
        <v>779</v>
      </c>
      <c r="C31" s="333"/>
      <c r="D31" s="333"/>
      <c r="E31" s="333"/>
      <c r="F31" s="334"/>
      <c r="G31" s="97">
        <f>SUM(G26:G30)</f>
        <v>0</v>
      </c>
      <c r="H31" s="355" t="str">
        <f>IF(G31&lt;62.5,"",IF(G31&gt;62.5,"※62.5KVAを超えています",""))</f>
        <v/>
      </c>
      <c r="I31" s="356"/>
      <c r="J31" s="356"/>
      <c r="K31" s="356"/>
      <c r="L31" s="356"/>
      <c r="M31" s="357"/>
    </row>
    <row r="32" spans="1:13">
      <c r="F32" s="78" t="s">
        <v>209</v>
      </c>
      <c r="G32" s="79">
        <f>$G$12+$G$18+$G$25+$G$31</f>
        <v>0</v>
      </c>
    </row>
    <row r="33" spans="1:13" ht="18.600000000000001" thickBot="1">
      <c r="A33" s="81" t="s">
        <v>1149</v>
      </c>
      <c r="F33" s="27"/>
      <c r="G33" s="133"/>
      <c r="H33" s="81"/>
    </row>
    <row r="34" spans="1:13">
      <c r="A34" s="321" t="s">
        <v>1151</v>
      </c>
      <c r="B34" s="319"/>
      <c r="C34" s="319"/>
      <c r="D34" s="319"/>
      <c r="E34" s="321" t="s">
        <v>1150</v>
      </c>
      <c r="F34" s="319"/>
      <c r="G34" s="319"/>
      <c r="H34" s="319"/>
      <c r="I34" s="317" t="s">
        <v>1152</v>
      </c>
      <c r="J34" s="311"/>
      <c r="K34" s="311"/>
      <c r="L34" s="311"/>
      <c r="M34" s="312"/>
    </row>
    <row r="35" spans="1:13" ht="18.600000000000001" thickBot="1">
      <c r="A35" s="322"/>
      <c r="B35" s="320"/>
      <c r="C35" s="320"/>
      <c r="D35" s="320"/>
      <c r="E35" s="322"/>
      <c r="F35" s="320"/>
      <c r="G35" s="320"/>
      <c r="H35" s="320"/>
      <c r="I35" s="318"/>
      <c r="J35" s="313"/>
      <c r="K35" s="313"/>
      <c r="L35" s="313"/>
      <c r="M35" s="314"/>
    </row>
  </sheetData>
  <mergeCells count="27">
    <mergeCell ref="A6:A31"/>
    <mergeCell ref="B12:F12"/>
    <mergeCell ref="H12:M12"/>
    <mergeCell ref="B18:F18"/>
    <mergeCell ref="H18:M18"/>
    <mergeCell ref="B25:F25"/>
    <mergeCell ref="H25:M25"/>
    <mergeCell ref="B31:F31"/>
    <mergeCell ref="H31:M31"/>
    <mergeCell ref="J1:M1"/>
    <mergeCell ref="F3:F5"/>
    <mergeCell ref="G3:G5"/>
    <mergeCell ref="H3:M3"/>
    <mergeCell ref="H4:J4"/>
    <mergeCell ref="K4:M4"/>
    <mergeCell ref="E3:E5"/>
    <mergeCell ref="A1:B1"/>
    <mergeCell ref="A3:A5"/>
    <mergeCell ref="B3:B5"/>
    <mergeCell ref="C3:C5"/>
    <mergeCell ref="D3:D5"/>
    <mergeCell ref="J34:M35"/>
    <mergeCell ref="A34:A35"/>
    <mergeCell ref="B34:D35"/>
    <mergeCell ref="E34:E35"/>
    <mergeCell ref="F34:H35"/>
    <mergeCell ref="I34:I35"/>
  </mergeCells>
  <phoneticPr fontId="3"/>
  <conditionalFormatting sqref="G12">
    <cfRule type="cellIs" dxfId="3" priority="4" operator="greaterThan">
      <formula>62.5</formula>
    </cfRule>
  </conditionalFormatting>
  <conditionalFormatting sqref="G18">
    <cfRule type="cellIs" dxfId="2" priority="3" operator="greaterThan">
      <formula>62.5</formula>
    </cfRule>
  </conditionalFormatting>
  <conditionalFormatting sqref="G25">
    <cfRule type="cellIs" dxfId="1" priority="2" operator="greaterThan">
      <formula>62.5</formula>
    </cfRule>
  </conditionalFormatting>
  <conditionalFormatting sqref="G31">
    <cfRule type="cellIs" dxfId="0" priority="1" operator="greaterThan">
      <formula>62.5</formula>
    </cfRule>
  </conditionalFormatting>
  <pageMargins left="0.7" right="0.7" top="0.75" bottom="0.75" header="0.3" footer="0.3"/>
  <pageSetup paperSize="8"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05615-F19C-4A93-9B82-D5E798F4BB95}">
  <dimension ref="B1:U91"/>
  <sheetViews>
    <sheetView zoomScale="55" zoomScaleNormal="55" workbookViewId="0">
      <selection activeCell="V4" sqref="V4"/>
    </sheetView>
  </sheetViews>
  <sheetFormatPr defaultColWidth="9" defaultRowHeight="18"/>
  <cols>
    <col min="1" max="1" width="0.5" style="145" customWidth="1"/>
    <col min="2" max="3" width="6.59765625" style="145" customWidth="1"/>
    <col min="4" max="4" width="11" style="145" customWidth="1"/>
    <col min="5" max="5" width="16.59765625" style="145" customWidth="1"/>
    <col min="6" max="6" width="6.59765625" style="145" customWidth="1"/>
    <col min="7" max="7" width="12.59765625" style="145" customWidth="1"/>
    <col min="8" max="8" width="10.59765625" style="145" customWidth="1"/>
    <col min="9" max="17" width="6.59765625" style="145" customWidth="1"/>
    <col min="18" max="18" width="2.09765625" style="145" customWidth="1"/>
    <col min="19" max="16384" width="9" style="145"/>
  </cols>
  <sheetData>
    <row r="1" spans="2:21">
      <c r="N1" s="145" t="s">
        <v>1154</v>
      </c>
    </row>
    <row r="2" spans="2:21" ht="28.8">
      <c r="B2" s="144" t="s">
        <v>1000</v>
      </c>
    </row>
    <row r="3" spans="2:21" ht="28.8">
      <c r="B3" s="144"/>
      <c r="M3" s="145" t="s">
        <v>1001</v>
      </c>
      <c r="N3" s="146" t="s">
        <v>1002</v>
      </c>
      <c r="O3" s="146" t="s">
        <v>1003</v>
      </c>
    </row>
    <row r="4" spans="2:21" ht="28.8">
      <c r="B4" s="144" t="s">
        <v>1004</v>
      </c>
      <c r="H4" s="147" t="s">
        <v>1005</v>
      </c>
      <c r="K4" s="147"/>
      <c r="M4" s="148" t="s">
        <v>1006</v>
      </c>
      <c r="N4" s="385"/>
      <c r="O4" s="385"/>
      <c r="P4" s="385"/>
      <c r="Q4" s="385"/>
    </row>
    <row r="5" spans="2:21" ht="14.1" customHeight="1">
      <c r="B5" s="377" t="s">
        <v>1007</v>
      </c>
      <c r="C5" s="377"/>
      <c r="D5" s="377"/>
      <c r="E5" s="382" t="s">
        <v>1008</v>
      </c>
      <c r="F5" s="383"/>
      <c r="G5" s="383"/>
      <c r="H5" s="384"/>
      <c r="I5" s="382" t="s">
        <v>1009</v>
      </c>
      <c r="J5" s="383"/>
      <c r="K5" s="384"/>
      <c r="L5" s="377" t="s">
        <v>1010</v>
      </c>
      <c r="M5" s="377"/>
      <c r="N5" s="377"/>
      <c r="O5" s="377"/>
      <c r="P5" s="377"/>
      <c r="Q5" s="377"/>
    </row>
    <row r="6" spans="2:21" ht="14.1" customHeight="1">
      <c r="B6" s="149" t="s">
        <v>1011</v>
      </c>
      <c r="C6" s="149" t="s">
        <v>1012</v>
      </c>
      <c r="D6" s="149" t="s">
        <v>1013</v>
      </c>
      <c r="E6" s="149" t="s">
        <v>1014</v>
      </c>
      <c r="F6" s="149" t="s">
        <v>1015</v>
      </c>
      <c r="G6" s="149" t="s">
        <v>1016</v>
      </c>
      <c r="H6" s="149" t="s">
        <v>1017</v>
      </c>
      <c r="I6" s="150" t="s">
        <v>1018</v>
      </c>
      <c r="J6" s="150" t="s">
        <v>1019</v>
      </c>
      <c r="K6" s="149" t="s">
        <v>1020</v>
      </c>
      <c r="L6" s="149" t="s">
        <v>1021</v>
      </c>
      <c r="M6" s="149" t="s">
        <v>1022</v>
      </c>
      <c r="N6" s="149" t="s">
        <v>1023</v>
      </c>
      <c r="O6" s="149" t="s">
        <v>1024</v>
      </c>
      <c r="P6" s="149" t="s">
        <v>1064</v>
      </c>
      <c r="Q6" s="149" t="s">
        <v>1025</v>
      </c>
    </row>
    <row r="7" spans="2:21" ht="14.1" customHeight="1">
      <c r="B7" s="377" t="s">
        <v>1026</v>
      </c>
      <c r="C7" s="376" t="s">
        <v>1027</v>
      </c>
      <c r="D7" s="376" t="s">
        <v>1028</v>
      </c>
      <c r="E7" s="376" t="s">
        <v>1059</v>
      </c>
      <c r="F7" s="376" t="s">
        <v>1029</v>
      </c>
      <c r="G7" s="149">
        <v>1</v>
      </c>
      <c r="H7" s="149" t="s">
        <v>1030</v>
      </c>
      <c r="I7" s="151"/>
      <c r="J7" s="151"/>
      <c r="K7" s="149"/>
      <c r="L7" s="149"/>
      <c r="M7" s="149"/>
      <c r="N7" s="149"/>
      <c r="O7" s="149"/>
      <c r="P7" s="149"/>
      <c r="Q7" s="149"/>
    </row>
    <row r="8" spans="2:21" ht="14.1" customHeight="1">
      <c r="B8" s="377"/>
      <c r="C8" s="377"/>
      <c r="D8" s="377"/>
      <c r="E8" s="377"/>
      <c r="F8" s="377"/>
      <c r="G8" s="149">
        <v>2</v>
      </c>
      <c r="H8" s="149" t="s">
        <v>1030</v>
      </c>
      <c r="I8" s="151"/>
      <c r="J8" s="151"/>
      <c r="K8" s="149"/>
      <c r="L8" s="149"/>
      <c r="M8" s="149"/>
      <c r="N8" s="149"/>
      <c r="O8" s="149"/>
      <c r="P8" s="149"/>
      <c r="Q8" s="149"/>
    </row>
    <row r="9" spans="2:21" ht="14.1" customHeight="1">
      <c r="B9" s="377"/>
      <c r="C9" s="377"/>
      <c r="D9" s="377"/>
      <c r="E9" s="377"/>
      <c r="F9" s="377"/>
      <c r="G9" s="149">
        <v>3</v>
      </c>
      <c r="H9" s="149" t="s">
        <v>1030</v>
      </c>
      <c r="I9" s="151"/>
      <c r="J9" s="151"/>
      <c r="K9" s="149"/>
      <c r="L9" s="149"/>
      <c r="M9" s="149"/>
      <c r="N9" s="149"/>
      <c r="O9" s="149"/>
      <c r="P9" s="149"/>
      <c r="Q9" s="149"/>
    </row>
    <row r="10" spans="2:21" ht="14.1" customHeight="1">
      <c r="B10" s="377"/>
      <c r="C10" s="377"/>
      <c r="D10" s="377"/>
      <c r="E10" s="377"/>
      <c r="F10" s="377"/>
      <c r="G10" s="149">
        <v>4</v>
      </c>
      <c r="H10" s="149" t="s">
        <v>1030</v>
      </c>
      <c r="I10" s="151"/>
      <c r="J10" s="151"/>
      <c r="K10" s="149"/>
      <c r="L10" s="149"/>
      <c r="M10" s="149"/>
      <c r="N10" s="149"/>
      <c r="O10" s="149"/>
      <c r="P10" s="149"/>
      <c r="Q10" s="149"/>
    </row>
    <row r="11" spans="2:21" ht="14.1" customHeight="1">
      <c r="B11" s="377"/>
      <c r="C11" s="377"/>
      <c r="D11" s="377"/>
      <c r="E11" s="377"/>
      <c r="F11" s="377"/>
      <c r="G11" s="149">
        <v>5</v>
      </c>
      <c r="H11" s="149" t="s">
        <v>1030</v>
      </c>
      <c r="I11" s="151"/>
      <c r="J11" s="151"/>
      <c r="K11" s="149"/>
      <c r="L11" s="149"/>
      <c r="M11" s="149"/>
      <c r="N11" s="149"/>
      <c r="O11" s="149"/>
      <c r="P11" s="149"/>
      <c r="Q11" s="149"/>
    </row>
    <row r="12" spans="2:21" ht="14.1" customHeight="1">
      <c r="B12" s="377"/>
      <c r="C12" s="377"/>
      <c r="D12" s="377"/>
      <c r="E12" s="377"/>
      <c r="F12" s="377"/>
      <c r="G12" s="149">
        <v>6</v>
      </c>
      <c r="H12" s="149" t="s">
        <v>1030</v>
      </c>
      <c r="I12" s="151"/>
      <c r="J12" s="151"/>
      <c r="K12" s="149"/>
      <c r="L12" s="149"/>
      <c r="M12" s="149"/>
      <c r="N12" s="149"/>
      <c r="O12" s="149"/>
      <c r="P12" s="149"/>
      <c r="Q12" s="149"/>
    </row>
    <row r="13" spans="2:21" ht="14.1" customHeight="1">
      <c r="B13" s="377"/>
      <c r="C13" s="377"/>
      <c r="D13" s="377"/>
      <c r="E13" s="377"/>
      <c r="F13" s="377"/>
      <c r="G13" s="149">
        <v>7</v>
      </c>
      <c r="H13" s="149" t="s">
        <v>1030</v>
      </c>
      <c r="I13" s="151"/>
      <c r="J13" s="151"/>
      <c r="K13" s="149"/>
      <c r="L13" s="149"/>
      <c r="M13" s="149"/>
      <c r="N13" s="149"/>
      <c r="O13" s="149"/>
      <c r="P13" s="149"/>
      <c r="Q13" s="149"/>
    </row>
    <row r="14" spans="2:21" ht="14.1" customHeight="1">
      <c r="B14" s="377"/>
      <c r="C14" s="377"/>
      <c r="D14" s="377"/>
      <c r="E14" s="377"/>
      <c r="F14" s="377"/>
      <c r="G14" s="149">
        <v>8</v>
      </c>
      <c r="H14" s="149" t="s">
        <v>1030</v>
      </c>
      <c r="I14" s="151"/>
      <c r="J14" s="151"/>
      <c r="K14" s="149"/>
      <c r="L14" s="149"/>
      <c r="M14" s="149"/>
      <c r="N14" s="149"/>
      <c r="O14" s="149"/>
      <c r="P14" s="149"/>
      <c r="Q14" s="149"/>
      <c r="U14" s="152"/>
    </row>
    <row r="15" spans="2:21" ht="14.1" customHeight="1">
      <c r="B15" s="377"/>
      <c r="C15" s="377"/>
      <c r="D15" s="377"/>
      <c r="E15" s="377"/>
      <c r="F15" s="377"/>
      <c r="G15" s="149">
        <v>9</v>
      </c>
      <c r="H15" s="149" t="s">
        <v>1030</v>
      </c>
      <c r="I15" s="151"/>
      <c r="J15" s="151"/>
      <c r="K15" s="149"/>
      <c r="L15" s="149"/>
      <c r="M15" s="149"/>
      <c r="N15" s="149"/>
      <c r="O15" s="149"/>
      <c r="P15" s="149"/>
      <c r="Q15" s="149"/>
    </row>
    <row r="16" spans="2:21" ht="14.1" customHeight="1">
      <c r="B16" s="377"/>
      <c r="C16" s="377"/>
      <c r="D16" s="377"/>
      <c r="E16" s="377"/>
      <c r="F16" s="377"/>
      <c r="G16" s="149">
        <v>10</v>
      </c>
      <c r="H16" s="149" t="s">
        <v>1030</v>
      </c>
      <c r="I16" s="151"/>
      <c r="J16" s="151"/>
      <c r="K16" s="149"/>
      <c r="L16" s="149"/>
      <c r="M16" s="149"/>
      <c r="N16" s="149"/>
      <c r="O16" s="149"/>
      <c r="P16" s="149"/>
      <c r="Q16" s="149"/>
    </row>
    <row r="17" spans="2:17" ht="14.1" customHeight="1">
      <c r="B17" s="377"/>
      <c r="C17" s="377"/>
      <c r="D17" s="377"/>
      <c r="E17" s="377"/>
      <c r="F17" s="377"/>
      <c r="G17" s="149">
        <v>11</v>
      </c>
      <c r="H17" s="149" t="s">
        <v>1030</v>
      </c>
      <c r="I17" s="151"/>
      <c r="J17" s="151"/>
      <c r="K17" s="149"/>
      <c r="L17" s="149"/>
      <c r="M17" s="149"/>
      <c r="N17" s="149"/>
      <c r="O17" s="149"/>
      <c r="P17" s="149"/>
      <c r="Q17" s="149"/>
    </row>
    <row r="18" spans="2:17" ht="14.1" customHeight="1">
      <c r="B18" s="377"/>
      <c r="C18" s="377"/>
      <c r="D18" s="377"/>
      <c r="E18" s="377"/>
      <c r="F18" s="377"/>
      <c r="G18" s="149">
        <v>12</v>
      </c>
      <c r="H18" s="149" t="s">
        <v>1030</v>
      </c>
      <c r="I18" s="151"/>
      <c r="J18" s="151"/>
      <c r="K18" s="149"/>
      <c r="L18" s="149"/>
      <c r="M18" s="149"/>
      <c r="N18" s="149"/>
      <c r="O18" s="149"/>
      <c r="P18" s="149"/>
      <c r="Q18" s="149"/>
    </row>
    <row r="19" spans="2:17" ht="14.1" customHeight="1">
      <c r="B19" s="377"/>
      <c r="C19" s="377"/>
      <c r="D19" s="376" t="s">
        <v>1031</v>
      </c>
      <c r="E19" s="376" t="s">
        <v>1060</v>
      </c>
      <c r="F19" s="376" t="s">
        <v>1029</v>
      </c>
      <c r="G19" s="149">
        <v>1</v>
      </c>
      <c r="H19" s="149" t="s">
        <v>1030</v>
      </c>
      <c r="I19" s="151"/>
      <c r="J19" s="151"/>
      <c r="K19" s="149"/>
      <c r="L19" s="149"/>
      <c r="M19" s="149"/>
      <c r="N19" s="149"/>
      <c r="O19" s="149"/>
      <c r="P19" s="149"/>
      <c r="Q19" s="149"/>
    </row>
    <row r="20" spans="2:17" ht="14.1" customHeight="1">
      <c r="B20" s="377"/>
      <c r="C20" s="377"/>
      <c r="D20" s="377"/>
      <c r="E20" s="377"/>
      <c r="F20" s="377"/>
      <c r="G20" s="149">
        <v>2</v>
      </c>
      <c r="H20" s="149" t="s">
        <v>1030</v>
      </c>
      <c r="I20" s="151"/>
      <c r="J20" s="151"/>
      <c r="K20" s="149"/>
      <c r="L20" s="149"/>
      <c r="M20" s="149"/>
      <c r="N20" s="149"/>
      <c r="O20" s="149"/>
      <c r="P20" s="149"/>
      <c r="Q20" s="149"/>
    </row>
    <row r="21" spans="2:17" ht="14.1" customHeight="1">
      <c r="B21" s="377"/>
      <c r="C21" s="377"/>
      <c r="D21" s="377"/>
      <c r="E21" s="377"/>
      <c r="F21" s="377"/>
      <c r="G21" s="149">
        <v>3</v>
      </c>
      <c r="H21" s="149" t="s">
        <v>1030</v>
      </c>
      <c r="I21" s="151"/>
      <c r="J21" s="151"/>
      <c r="K21" s="149"/>
      <c r="L21" s="149"/>
      <c r="M21" s="149"/>
      <c r="N21" s="149"/>
      <c r="O21" s="149"/>
      <c r="P21" s="149"/>
      <c r="Q21" s="149"/>
    </row>
    <row r="22" spans="2:17" ht="14.1" customHeight="1">
      <c r="B22" s="377"/>
      <c r="C22" s="377"/>
      <c r="D22" s="377"/>
      <c r="E22" s="377"/>
      <c r="F22" s="377"/>
      <c r="G22" s="149">
        <v>4</v>
      </c>
      <c r="H22" s="149" t="s">
        <v>1030</v>
      </c>
      <c r="I22" s="151"/>
      <c r="J22" s="151"/>
      <c r="K22" s="149"/>
      <c r="L22" s="149"/>
      <c r="M22" s="149"/>
      <c r="N22" s="149"/>
      <c r="O22" s="149"/>
      <c r="P22" s="149"/>
      <c r="Q22" s="149"/>
    </row>
    <row r="23" spans="2:17" ht="14.1" customHeight="1">
      <c r="B23" s="377"/>
      <c r="C23" s="377"/>
      <c r="D23" s="377"/>
      <c r="E23" s="377"/>
      <c r="F23" s="377"/>
      <c r="G23" s="149">
        <v>5</v>
      </c>
      <c r="H23" s="149" t="s">
        <v>1030</v>
      </c>
      <c r="I23" s="151"/>
      <c r="J23" s="151"/>
      <c r="K23" s="149"/>
      <c r="L23" s="149"/>
      <c r="M23" s="149"/>
      <c r="N23" s="149"/>
      <c r="O23" s="149"/>
      <c r="P23" s="149"/>
      <c r="Q23" s="149"/>
    </row>
    <row r="24" spans="2:17" ht="14.1" customHeight="1">
      <c r="B24" s="377"/>
      <c r="C24" s="377"/>
      <c r="D24" s="377"/>
      <c r="E24" s="377"/>
      <c r="F24" s="377"/>
      <c r="G24" s="149">
        <v>6</v>
      </c>
      <c r="H24" s="149" t="s">
        <v>1030</v>
      </c>
      <c r="I24" s="151"/>
      <c r="J24" s="151"/>
      <c r="K24" s="149"/>
      <c r="L24" s="149"/>
      <c r="M24" s="149"/>
      <c r="N24" s="149"/>
      <c r="O24" s="149"/>
      <c r="P24" s="149"/>
      <c r="Q24" s="149"/>
    </row>
    <row r="25" spans="2:17" ht="14.1" customHeight="1">
      <c r="B25" s="377"/>
      <c r="C25" s="377"/>
      <c r="D25" s="377"/>
      <c r="E25" s="377"/>
      <c r="F25" s="377"/>
      <c r="G25" s="149">
        <v>7</v>
      </c>
      <c r="H25" s="149" t="s">
        <v>1030</v>
      </c>
      <c r="I25" s="151"/>
      <c r="J25" s="151"/>
      <c r="K25" s="149"/>
      <c r="L25" s="149"/>
      <c r="M25" s="149"/>
      <c r="N25" s="149"/>
      <c r="O25" s="149"/>
      <c r="P25" s="149"/>
      <c r="Q25" s="149"/>
    </row>
    <row r="26" spans="2:17" ht="14.1" customHeight="1">
      <c r="B26" s="377"/>
      <c r="C26" s="377"/>
      <c r="D26" s="377"/>
      <c r="E26" s="377"/>
      <c r="F26" s="377"/>
      <c r="G26" s="149">
        <v>8</v>
      </c>
      <c r="H26" s="149" t="s">
        <v>1030</v>
      </c>
      <c r="I26" s="151"/>
      <c r="J26" s="151"/>
      <c r="K26" s="149"/>
      <c r="L26" s="149"/>
      <c r="M26" s="149"/>
      <c r="N26" s="149"/>
      <c r="O26" s="149"/>
      <c r="P26" s="149"/>
      <c r="Q26" s="149"/>
    </row>
    <row r="27" spans="2:17" ht="14.1" customHeight="1">
      <c r="B27" s="377"/>
      <c r="C27" s="377"/>
      <c r="D27" s="377"/>
      <c r="E27" s="377"/>
      <c r="F27" s="377"/>
      <c r="G27" s="149">
        <v>9</v>
      </c>
      <c r="H27" s="149" t="s">
        <v>1030</v>
      </c>
      <c r="I27" s="151"/>
      <c r="J27" s="151"/>
      <c r="K27" s="149"/>
      <c r="L27" s="149"/>
      <c r="M27" s="149"/>
      <c r="N27" s="149"/>
      <c r="O27" s="149"/>
      <c r="P27" s="149"/>
      <c r="Q27" s="149"/>
    </row>
    <row r="28" spans="2:17" ht="14.1" customHeight="1">
      <c r="B28" s="377"/>
      <c r="C28" s="377"/>
      <c r="D28" s="377"/>
      <c r="E28" s="377"/>
      <c r="F28" s="377"/>
      <c r="G28" s="149">
        <v>10</v>
      </c>
      <c r="H28" s="149" t="s">
        <v>1030</v>
      </c>
      <c r="I28" s="151"/>
      <c r="J28" s="151"/>
      <c r="K28" s="149"/>
      <c r="L28" s="149"/>
      <c r="M28" s="149"/>
      <c r="N28" s="149"/>
      <c r="O28" s="149"/>
      <c r="P28" s="149"/>
      <c r="Q28" s="149"/>
    </row>
    <row r="29" spans="2:17" ht="14.1" customHeight="1">
      <c r="B29" s="377"/>
      <c r="C29" s="377"/>
      <c r="D29" s="377"/>
      <c r="E29" s="377"/>
      <c r="F29" s="377"/>
      <c r="G29" s="149">
        <v>11</v>
      </c>
      <c r="H29" s="149" t="s">
        <v>1030</v>
      </c>
      <c r="I29" s="151"/>
      <c r="J29" s="151"/>
      <c r="K29" s="149"/>
      <c r="L29" s="149"/>
      <c r="M29" s="149"/>
      <c r="N29" s="149"/>
      <c r="O29" s="149"/>
      <c r="P29" s="149"/>
      <c r="Q29" s="149"/>
    </row>
    <row r="30" spans="2:17" ht="14.1" customHeight="1">
      <c r="B30" s="377"/>
      <c r="C30" s="377"/>
      <c r="D30" s="377"/>
      <c r="E30" s="377"/>
      <c r="F30" s="377"/>
      <c r="G30" s="149">
        <v>12</v>
      </c>
      <c r="H30" s="149" t="s">
        <v>1030</v>
      </c>
      <c r="I30" s="151"/>
      <c r="J30" s="151"/>
      <c r="K30" s="149"/>
      <c r="L30" s="149"/>
      <c r="M30" s="149"/>
      <c r="N30" s="149"/>
      <c r="O30" s="149"/>
      <c r="P30" s="149"/>
      <c r="Q30" s="149"/>
    </row>
    <row r="31" spans="2:17" ht="14.1" customHeight="1">
      <c r="B31" s="377"/>
      <c r="C31" s="377"/>
      <c r="D31" s="377"/>
      <c r="E31" s="376" t="s">
        <v>1061</v>
      </c>
      <c r="F31" s="376" t="s">
        <v>1029</v>
      </c>
      <c r="G31" s="149">
        <v>1</v>
      </c>
      <c r="H31" s="149" t="s">
        <v>1030</v>
      </c>
      <c r="I31" s="151"/>
      <c r="J31" s="151"/>
      <c r="K31" s="149"/>
      <c r="L31" s="149"/>
      <c r="M31" s="149"/>
      <c r="N31" s="149"/>
      <c r="O31" s="149"/>
      <c r="P31" s="149"/>
      <c r="Q31" s="149"/>
    </row>
    <row r="32" spans="2:17" ht="14.1" customHeight="1">
      <c r="B32" s="377"/>
      <c r="C32" s="377"/>
      <c r="D32" s="377"/>
      <c r="E32" s="377"/>
      <c r="F32" s="377"/>
      <c r="G32" s="149">
        <v>2</v>
      </c>
      <c r="H32" s="149" t="s">
        <v>1030</v>
      </c>
      <c r="I32" s="151"/>
      <c r="J32" s="151"/>
      <c r="K32" s="149"/>
      <c r="L32" s="149"/>
      <c r="M32" s="149"/>
      <c r="N32" s="149"/>
      <c r="O32" s="149"/>
      <c r="P32" s="149"/>
      <c r="Q32" s="149"/>
    </row>
    <row r="33" spans="2:17" ht="14.1" customHeight="1">
      <c r="B33" s="377"/>
      <c r="C33" s="377"/>
      <c r="D33" s="377"/>
      <c r="E33" s="377"/>
      <c r="F33" s="377"/>
      <c r="G33" s="149">
        <v>3</v>
      </c>
      <c r="H33" s="149" t="s">
        <v>1030</v>
      </c>
      <c r="I33" s="151"/>
      <c r="J33" s="151"/>
      <c r="K33" s="149"/>
      <c r="L33" s="149"/>
      <c r="M33" s="149"/>
      <c r="N33" s="149"/>
      <c r="O33" s="149"/>
      <c r="P33" s="149"/>
      <c r="Q33" s="149"/>
    </row>
    <row r="34" spans="2:17" ht="14.1" customHeight="1">
      <c r="B34" s="377"/>
      <c r="C34" s="377"/>
      <c r="D34" s="377"/>
      <c r="E34" s="377"/>
      <c r="F34" s="377"/>
      <c r="G34" s="149">
        <v>4</v>
      </c>
      <c r="H34" s="149" t="s">
        <v>1030</v>
      </c>
      <c r="I34" s="151"/>
      <c r="J34" s="151"/>
      <c r="K34" s="149"/>
      <c r="L34" s="149"/>
      <c r="M34" s="149"/>
      <c r="N34" s="149"/>
      <c r="O34" s="149"/>
      <c r="P34" s="149"/>
      <c r="Q34" s="149"/>
    </row>
    <row r="35" spans="2:17" ht="14.1" customHeight="1">
      <c r="B35" s="377"/>
      <c r="C35" s="377"/>
      <c r="D35" s="377"/>
      <c r="E35" s="377"/>
      <c r="F35" s="377"/>
      <c r="G35" s="149">
        <v>5</v>
      </c>
      <c r="H35" s="149" t="s">
        <v>1030</v>
      </c>
      <c r="I35" s="151"/>
      <c r="J35" s="151"/>
      <c r="K35" s="149"/>
      <c r="L35" s="149"/>
      <c r="M35" s="149"/>
      <c r="N35" s="149"/>
      <c r="O35" s="149"/>
      <c r="P35" s="149"/>
      <c r="Q35" s="149"/>
    </row>
    <row r="36" spans="2:17" ht="14.1" customHeight="1">
      <c r="B36" s="377"/>
      <c r="C36" s="377"/>
      <c r="D36" s="377"/>
      <c r="E36" s="377"/>
      <c r="F36" s="377"/>
      <c r="G36" s="149">
        <v>6</v>
      </c>
      <c r="H36" s="149" t="s">
        <v>1030</v>
      </c>
      <c r="I36" s="151"/>
      <c r="J36" s="151"/>
      <c r="K36" s="149"/>
      <c r="L36" s="149"/>
      <c r="M36" s="149"/>
      <c r="N36" s="149"/>
      <c r="O36" s="149"/>
      <c r="P36" s="149"/>
      <c r="Q36" s="149"/>
    </row>
    <row r="37" spans="2:17" ht="14.1" customHeight="1">
      <c r="B37" s="377"/>
      <c r="C37" s="377"/>
      <c r="D37" s="377"/>
      <c r="E37" s="377"/>
      <c r="F37" s="377"/>
      <c r="G37" s="149">
        <v>7</v>
      </c>
      <c r="H37" s="149" t="s">
        <v>1030</v>
      </c>
      <c r="I37" s="151"/>
      <c r="J37" s="151"/>
      <c r="K37" s="149"/>
      <c r="L37" s="149"/>
      <c r="M37" s="149"/>
      <c r="N37" s="149"/>
      <c r="O37" s="149"/>
      <c r="P37" s="149"/>
      <c r="Q37" s="149"/>
    </row>
    <row r="38" spans="2:17" ht="14.1" customHeight="1">
      <c r="B38" s="377"/>
      <c r="C38" s="377"/>
      <c r="D38" s="377"/>
      <c r="E38" s="377"/>
      <c r="F38" s="377"/>
      <c r="G38" s="149">
        <v>8</v>
      </c>
      <c r="H38" s="149" t="s">
        <v>1030</v>
      </c>
      <c r="I38" s="151"/>
      <c r="J38" s="151"/>
      <c r="K38" s="149"/>
      <c r="L38" s="149"/>
      <c r="M38" s="149"/>
      <c r="N38" s="149"/>
      <c r="O38" s="149"/>
      <c r="P38" s="149"/>
      <c r="Q38" s="149"/>
    </row>
    <row r="39" spans="2:17" ht="14.1" customHeight="1">
      <c r="B39" s="377"/>
      <c r="C39" s="377"/>
      <c r="D39" s="377"/>
      <c r="E39" s="377"/>
      <c r="F39" s="377"/>
      <c r="G39" s="149">
        <v>9</v>
      </c>
      <c r="H39" s="149" t="s">
        <v>1030</v>
      </c>
      <c r="I39" s="151"/>
      <c r="J39" s="151"/>
      <c r="K39" s="149"/>
      <c r="L39" s="149"/>
      <c r="M39" s="149"/>
      <c r="N39" s="149"/>
      <c r="O39" s="149"/>
      <c r="P39" s="149"/>
      <c r="Q39" s="149"/>
    </row>
    <row r="40" spans="2:17" ht="14.1" customHeight="1">
      <c r="B40" s="377"/>
      <c r="C40" s="377"/>
      <c r="D40" s="377"/>
      <c r="E40" s="377"/>
      <c r="F40" s="377"/>
      <c r="G40" s="149">
        <v>10</v>
      </c>
      <c r="H40" s="149" t="s">
        <v>1030</v>
      </c>
      <c r="I40" s="151"/>
      <c r="J40" s="151"/>
      <c r="K40" s="149"/>
      <c r="L40" s="149"/>
      <c r="M40" s="149"/>
      <c r="N40" s="149"/>
      <c r="O40" s="149"/>
      <c r="P40" s="149"/>
      <c r="Q40" s="149"/>
    </row>
    <row r="41" spans="2:17" ht="14.1" customHeight="1">
      <c r="B41" s="377"/>
      <c r="C41" s="377"/>
      <c r="D41" s="377"/>
      <c r="E41" s="377"/>
      <c r="F41" s="377"/>
      <c r="G41" s="149">
        <v>11</v>
      </c>
      <c r="H41" s="149" t="s">
        <v>1030</v>
      </c>
      <c r="I41" s="151"/>
      <c r="J41" s="151"/>
      <c r="K41" s="149"/>
      <c r="L41" s="149"/>
      <c r="M41" s="149"/>
      <c r="N41" s="149"/>
      <c r="O41" s="149"/>
      <c r="P41" s="149"/>
      <c r="Q41" s="149"/>
    </row>
    <row r="42" spans="2:17" ht="14.1" customHeight="1">
      <c r="B42" s="377"/>
      <c r="C42" s="377"/>
      <c r="D42" s="377"/>
      <c r="E42" s="377"/>
      <c r="F42" s="377"/>
      <c r="G42" s="149">
        <v>12</v>
      </c>
      <c r="H42" s="149" t="s">
        <v>1030</v>
      </c>
      <c r="I42" s="151"/>
      <c r="J42" s="151"/>
      <c r="K42" s="149"/>
      <c r="L42" s="149"/>
      <c r="M42" s="149"/>
      <c r="N42" s="149"/>
      <c r="O42" s="149"/>
      <c r="P42" s="149"/>
      <c r="Q42" s="149"/>
    </row>
    <row r="43" spans="2:17" ht="14.1" customHeight="1">
      <c r="B43" s="377"/>
      <c r="C43" s="377"/>
      <c r="D43" s="377"/>
      <c r="E43" s="376" t="s">
        <v>1062</v>
      </c>
      <c r="F43" s="376" t="s">
        <v>1029</v>
      </c>
      <c r="G43" s="149">
        <v>1</v>
      </c>
      <c r="H43" s="149" t="s">
        <v>1030</v>
      </c>
      <c r="I43" s="151"/>
      <c r="J43" s="151"/>
      <c r="K43" s="149"/>
      <c r="L43" s="149"/>
      <c r="M43" s="149"/>
      <c r="N43" s="149"/>
      <c r="O43" s="149"/>
      <c r="P43" s="149"/>
      <c r="Q43" s="149"/>
    </row>
    <row r="44" spans="2:17" ht="14.1" customHeight="1">
      <c r="B44" s="377"/>
      <c r="C44" s="377"/>
      <c r="D44" s="377"/>
      <c r="E44" s="377"/>
      <c r="F44" s="377"/>
      <c r="G44" s="149">
        <v>2</v>
      </c>
      <c r="H44" s="149" t="s">
        <v>1030</v>
      </c>
      <c r="I44" s="151"/>
      <c r="J44" s="151"/>
      <c r="K44" s="149"/>
      <c r="L44" s="149"/>
      <c r="M44" s="149"/>
      <c r="N44" s="149"/>
      <c r="O44" s="149"/>
      <c r="P44" s="149"/>
      <c r="Q44" s="149"/>
    </row>
    <row r="45" spans="2:17" ht="14.1" customHeight="1">
      <c r="B45" s="377"/>
      <c r="C45" s="377"/>
      <c r="D45" s="377"/>
      <c r="E45" s="377"/>
      <c r="F45" s="377"/>
      <c r="G45" s="149">
        <v>3</v>
      </c>
      <c r="H45" s="149" t="s">
        <v>1030</v>
      </c>
      <c r="I45" s="151"/>
      <c r="J45" s="151"/>
      <c r="K45" s="149"/>
      <c r="L45" s="149"/>
      <c r="M45" s="149"/>
      <c r="N45" s="149"/>
      <c r="O45" s="149"/>
      <c r="P45" s="149"/>
      <c r="Q45" s="149"/>
    </row>
    <row r="46" spans="2:17" ht="14.1" customHeight="1">
      <c r="B46" s="377"/>
      <c r="C46" s="377"/>
      <c r="D46" s="377"/>
      <c r="E46" s="377"/>
      <c r="F46" s="377"/>
      <c r="G46" s="149">
        <v>4</v>
      </c>
      <c r="H46" s="149" t="s">
        <v>1030</v>
      </c>
      <c r="I46" s="151"/>
      <c r="J46" s="151"/>
      <c r="K46" s="149"/>
      <c r="L46" s="149"/>
      <c r="M46" s="149"/>
      <c r="N46" s="149"/>
      <c r="O46" s="149"/>
      <c r="P46" s="149"/>
      <c r="Q46" s="149"/>
    </row>
    <row r="47" spans="2:17" ht="14.1" customHeight="1">
      <c r="B47" s="377"/>
      <c r="C47" s="377"/>
      <c r="D47" s="377"/>
      <c r="E47" s="377"/>
      <c r="F47" s="377"/>
      <c r="G47" s="149">
        <v>5</v>
      </c>
      <c r="H47" s="149" t="s">
        <v>1030</v>
      </c>
      <c r="I47" s="151"/>
      <c r="J47" s="151"/>
      <c r="K47" s="149"/>
      <c r="L47" s="149"/>
      <c r="M47" s="149"/>
      <c r="N47" s="149"/>
      <c r="O47" s="149"/>
      <c r="P47" s="149"/>
      <c r="Q47" s="149"/>
    </row>
    <row r="48" spans="2:17" ht="14.1" customHeight="1">
      <c r="B48" s="377"/>
      <c r="C48" s="377"/>
      <c r="D48" s="377"/>
      <c r="E48" s="377"/>
      <c r="F48" s="377"/>
      <c r="G48" s="149">
        <v>6</v>
      </c>
      <c r="H48" s="149" t="s">
        <v>1030</v>
      </c>
      <c r="I48" s="151"/>
      <c r="J48" s="151"/>
      <c r="K48" s="149"/>
      <c r="L48" s="149"/>
      <c r="M48" s="149"/>
      <c r="N48" s="149"/>
      <c r="O48" s="149"/>
      <c r="P48" s="149"/>
      <c r="Q48" s="149"/>
    </row>
    <row r="49" spans="2:17" ht="14.1" customHeight="1">
      <c r="B49" s="377"/>
      <c r="C49" s="377"/>
      <c r="D49" s="377"/>
      <c r="E49" s="377"/>
      <c r="F49" s="377"/>
      <c r="G49" s="149">
        <v>7</v>
      </c>
      <c r="H49" s="149" t="s">
        <v>1030</v>
      </c>
      <c r="I49" s="151"/>
      <c r="J49" s="151"/>
      <c r="K49" s="149"/>
      <c r="L49" s="149"/>
      <c r="M49" s="149"/>
      <c r="N49" s="149"/>
      <c r="O49" s="149"/>
      <c r="P49" s="149"/>
      <c r="Q49" s="149"/>
    </row>
    <row r="50" spans="2:17" ht="14.1" customHeight="1">
      <c r="B50" s="377"/>
      <c r="C50" s="377"/>
      <c r="D50" s="377"/>
      <c r="E50" s="377"/>
      <c r="F50" s="377"/>
      <c r="G50" s="149">
        <v>8</v>
      </c>
      <c r="H50" s="149" t="s">
        <v>1030</v>
      </c>
      <c r="I50" s="151"/>
      <c r="J50" s="151"/>
      <c r="K50" s="149"/>
      <c r="L50" s="149"/>
      <c r="M50" s="149"/>
      <c r="N50" s="149"/>
      <c r="O50" s="149"/>
      <c r="P50" s="149"/>
      <c r="Q50" s="149"/>
    </row>
    <row r="51" spans="2:17" ht="14.1" customHeight="1">
      <c r="B51" s="377"/>
      <c r="C51" s="377"/>
      <c r="D51" s="377"/>
      <c r="E51" s="377"/>
      <c r="F51" s="377"/>
      <c r="G51" s="149">
        <v>9</v>
      </c>
      <c r="H51" s="149" t="s">
        <v>1030</v>
      </c>
      <c r="I51" s="151"/>
      <c r="J51" s="151"/>
      <c r="K51" s="149"/>
      <c r="L51" s="149"/>
      <c r="M51" s="149"/>
      <c r="N51" s="149"/>
      <c r="O51" s="149"/>
      <c r="P51" s="149"/>
      <c r="Q51" s="149"/>
    </row>
    <row r="52" spans="2:17" ht="14.1" customHeight="1">
      <c r="B52" s="377"/>
      <c r="C52" s="377"/>
      <c r="D52" s="377"/>
      <c r="E52" s="377"/>
      <c r="F52" s="377"/>
      <c r="G52" s="149">
        <v>10</v>
      </c>
      <c r="H52" s="149" t="s">
        <v>1030</v>
      </c>
      <c r="I52" s="151"/>
      <c r="J52" s="151"/>
      <c r="K52" s="149"/>
      <c r="L52" s="149"/>
      <c r="M52" s="149"/>
      <c r="N52" s="149"/>
      <c r="O52" s="149"/>
      <c r="P52" s="149"/>
      <c r="Q52" s="149"/>
    </row>
    <row r="53" spans="2:17" ht="14.1" customHeight="1">
      <c r="B53" s="377"/>
      <c r="C53" s="377"/>
      <c r="D53" s="377"/>
      <c r="E53" s="377"/>
      <c r="F53" s="377"/>
      <c r="G53" s="149">
        <v>11</v>
      </c>
      <c r="H53" s="149" t="s">
        <v>1030</v>
      </c>
      <c r="I53" s="151"/>
      <c r="J53" s="151"/>
      <c r="K53" s="149"/>
      <c r="L53" s="149"/>
      <c r="M53" s="149"/>
      <c r="N53" s="149"/>
      <c r="O53" s="149"/>
      <c r="P53" s="149"/>
      <c r="Q53" s="149"/>
    </row>
    <row r="54" spans="2:17" ht="14.1" customHeight="1">
      <c r="B54" s="377"/>
      <c r="C54" s="377"/>
      <c r="D54" s="377"/>
      <c r="E54" s="377"/>
      <c r="F54" s="377"/>
      <c r="G54" s="149">
        <v>12</v>
      </c>
      <c r="H54" s="149" t="s">
        <v>1030</v>
      </c>
      <c r="I54" s="151"/>
      <c r="J54" s="151"/>
      <c r="K54" s="149"/>
      <c r="L54" s="149"/>
      <c r="M54" s="149"/>
      <c r="N54" s="149"/>
      <c r="O54" s="149"/>
      <c r="P54" s="149"/>
      <c r="Q54" s="149"/>
    </row>
    <row r="55" spans="2:17" ht="14.1" customHeight="1">
      <c r="B55" s="377"/>
      <c r="C55" s="377"/>
      <c r="D55" s="377"/>
      <c r="E55" s="376" t="s">
        <v>1063</v>
      </c>
      <c r="F55" s="376" t="s">
        <v>1029</v>
      </c>
      <c r="G55" s="149">
        <v>1</v>
      </c>
      <c r="H55" s="149" t="s">
        <v>1030</v>
      </c>
      <c r="I55" s="151"/>
      <c r="J55" s="151"/>
      <c r="K55" s="149"/>
      <c r="L55" s="149"/>
      <c r="M55" s="149"/>
      <c r="N55" s="149"/>
      <c r="O55" s="149"/>
      <c r="P55" s="149"/>
      <c r="Q55" s="149"/>
    </row>
    <row r="56" spans="2:17" ht="14.1" customHeight="1">
      <c r="B56" s="377"/>
      <c r="C56" s="377"/>
      <c r="D56" s="377"/>
      <c r="E56" s="377"/>
      <c r="F56" s="377"/>
      <c r="G56" s="149">
        <v>2</v>
      </c>
      <c r="H56" s="149" t="s">
        <v>1030</v>
      </c>
      <c r="I56" s="151"/>
      <c r="J56" s="151"/>
      <c r="K56" s="149"/>
      <c r="L56" s="149"/>
      <c r="M56" s="149"/>
      <c r="N56" s="149"/>
      <c r="O56" s="149"/>
      <c r="P56" s="149"/>
      <c r="Q56" s="149"/>
    </row>
    <row r="57" spans="2:17" ht="14.1" customHeight="1">
      <c r="B57" s="377"/>
      <c r="C57" s="377"/>
      <c r="D57" s="377"/>
      <c r="E57" s="377"/>
      <c r="F57" s="377"/>
      <c r="G57" s="149">
        <v>3</v>
      </c>
      <c r="H57" s="149" t="s">
        <v>1030</v>
      </c>
      <c r="I57" s="151"/>
      <c r="J57" s="151"/>
      <c r="K57" s="149"/>
      <c r="L57" s="149"/>
      <c r="M57" s="149"/>
      <c r="N57" s="149"/>
      <c r="O57" s="149"/>
      <c r="P57" s="149"/>
      <c r="Q57" s="149"/>
    </row>
    <row r="58" spans="2:17" ht="14.1" customHeight="1">
      <c r="B58" s="377"/>
      <c r="C58" s="377"/>
      <c r="D58" s="377"/>
      <c r="E58" s="377"/>
      <c r="F58" s="377"/>
      <c r="G58" s="149">
        <v>4</v>
      </c>
      <c r="H58" s="149" t="s">
        <v>1030</v>
      </c>
      <c r="I58" s="151"/>
      <c r="J58" s="151"/>
      <c r="K58" s="149"/>
      <c r="L58" s="149"/>
      <c r="M58" s="149"/>
      <c r="N58" s="149"/>
      <c r="O58" s="149"/>
      <c r="P58" s="149"/>
      <c r="Q58" s="149"/>
    </row>
    <row r="59" spans="2:17" ht="14.1" customHeight="1">
      <c r="B59" s="377"/>
      <c r="C59" s="377"/>
      <c r="D59" s="377"/>
      <c r="E59" s="377"/>
      <c r="F59" s="377"/>
      <c r="G59" s="149">
        <v>5</v>
      </c>
      <c r="H59" s="149" t="s">
        <v>1030</v>
      </c>
      <c r="I59" s="151"/>
      <c r="J59" s="151"/>
      <c r="K59" s="149"/>
      <c r="L59" s="149"/>
      <c r="M59" s="149"/>
      <c r="N59" s="149"/>
      <c r="O59" s="149"/>
      <c r="P59" s="149"/>
      <c r="Q59" s="149"/>
    </row>
    <row r="60" spans="2:17" ht="14.1" customHeight="1">
      <c r="B60" s="377"/>
      <c r="C60" s="377"/>
      <c r="D60" s="377"/>
      <c r="E60" s="377"/>
      <c r="F60" s="377"/>
      <c r="G60" s="149">
        <v>6</v>
      </c>
      <c r="H60" s="149" t="s">
        <v>1030</v>
      </c>
      <c r="I60" s="151"/>
      <c r="J60" s="151"/>
      <c r="K60" s="149"/>
      <c r="L60" s="149"/>
      <c r="M60" s="149"/>
      <c r="N60" s="149"/>
      <c r="O60" s="149"/>
      <c r="P60" s="149"/>
      <c r="Q60" s="149"/>
    </row>
    <row r="61" spans="2:17" ht="14.1" customHeight="1">
      <c r="B61" s="377"/>
      <c r="C61" s="377"/>
      <c r="D61" s="377"/>
      <c r="E61" s="377"/>
      <c r="F61" s="377"/>
      <c r="G61" s="149">
        <v>7</v>
      </c>
      <c r="H61" s="149" t="s">
        <v>1030</v>
      </c>
      <c r="I61" s="151"/>
      <c r="J61" s="151"/>
      <c r="K61" s="149"/>
      <c r="L61" s="149"/>
      <c r="M61" s="149"/>
      <c r="N61" s="149"/>
      <c r="O61" s="149"/>
      <c r="P61" s="149"/>
      <c r="Q61" s="149"/>
    </row>
    <row r="62" spans="2:17" ht="14.1" customHeight="1">
      <c r="B62" s="377"/>
      <c r="C62" s="377"/>
      <c r="D62" s="377"/>
      <c r="E62" s="377"/>
      <c r="F62" s="377"/>
      <c r="G62" s="149">
        <v>8</v>
      </c>
      <c r="H62" s="149" t="s">
        <v>1030</v>
      </c>
      <c r="I62" s="151"/>
      <c r="J62" s="151"/>
      <c r="K62" s="149"/>
      <c r="L62" s="149"/>
      <c r="M62" s="149"/>
      <c r="N62" s="149"/>
      <c r="O62" s="149"/>
      <c r="P62" s="149"/>
      <c r="Q62" s="149"/>
    </row>
    <row r="63" spans="2:17" ht="14.1" customHeight="1">
      <c r="B63" s="377"/>
      <c r="C63" s="377"/>
      <c r="D63" s="377"/>
      <c r="E63" s="377"/>
      <c r="F63" s="377"/>
      <c r="G63" s="149">
        <v>9</v>
      </c>
      <c r="H63" s="149" t="s">
        <v>1030</v>
      </c>
      <c r="I63" s="151"/>
      <c r="J63" s="151"/>
      <c r="K63" s="149"/>
      <c r="L63" s="149"/>
      <c r="M63" s="149"/>
      <c r="N63" s="149"/>
      <c r="O63" s="149"/>
      <c r="P63" s="149"/>
      <c r="Q63" s="149"/>
    </row>
    <row r="64" spans="2:17" ht="14.1" customHeight="1">
      <c r="B64" s="377"/>
      <c r="C64" s="377"/>
      <c r="D64" s="377"/>
      <c r="E64" s="377"/>
      <c r="F64" s="377"/>
      <c r="G64" s="149">
        <v>10</v>
      </c>
      <c r="H64" s="149" t="s">
        <v>1030</v>
      </c>
      <c r="I64" s="151"/>
      <c r="J64" s="151"/>
      <c r="K64" s="149"/>
      <c r="L64" s="149"/>
      <c r="M64" s="149"/>
      <c r="N64" s="149"/>
      <c r="O64" s="149"/>
      <c r="P64" s="149"/>
      <c r="Q64" s="149"/>
    </row>
    <row r="65" spans="2:17" ht="14.1" customHeight="1">
      <c r="B65" s="377"/>
      <c r="C65" s="377"/>
      <c r="D65" s="377"/>
      <c r="E65" s="377"/>
      <c r="F65" s="377"/>
      <c r="G65" s="149">
        <v>11</v>
      </c>
      <c r="H65" s="149" t="s">
        <v>1030</v>
      </c>
      <c r="I65" s="151"/>
      <c r="J65" s="151"/>
      <c r="K65" s="149"/>
      <c r="L65" s="149"/>
      <c r="M65" s="149"/>
      <c r="N65" s="149"/>
      <c r="O65" s="149"/>
      <c r="P65" s="149"/>
      <c r="Q65" s="149"/>
    </row>
    <row r="66" spans="2:17" ht="14.1" customHeight="1">
      <c r="B66" s="377"/>
      <c r="C66" s="377"/>
      <c r="D66" s="377"/>
      <c r="E66" s="377"/>
      <c r="F66" s="377"/>
      <c r="G66" s="149">
        <v>12</v>
      </c>
      <c r="H66" s="149" t="s">
        <v>1030</v>
      </c>
      <c r="I66" s="151"/>
      <c r="J66" s="151"/>
      <c r="K66" s="149"/>
      <c r="L66" s="149"/>
      <c r="M66" s="149"/>
      <c r="N66" s="149"/>
      <c r="O66" s="149"/>
      <c r="P66" s="149"/>
      <c r="Q66" s="149"/>
    </row>
    <row r="67" spans="2:17" ht="14.1" customHeight="1">
      <c r="B67" s="153"/>
      <c r="C67" s="153"/>
      <c r="D67" s="153"/>
      <c r="E67" s="153"/>
      <c r="F67" s="153"/>
      <c r="G67" s="153"/>
      <c r="H67" s="153"/>
      <c r="I67" s="153"/>
      <c r="J67" s="153"/>
      <c r="K67" s="153"/>
      <c r="L67" s="153"/>
      <c r="M67" s="153"/>
      <c r="N67" s="153"/>
      <c r="O67" s="153"/>
      <c r="P67" s="153"/>
      <c r="Q67" s="153"/>
    </row>
    <row r="68" spans="2:17" ht="21" customHeight="1">
      <c r="B68" s="144" t="s">
        <v>1032</v>
      </c>
      <c r="C68" s="154"/>
      <c r="D68" s="154"/>
      <c r="E68" s="154"/>
      <c r="F68" s="154"/>
      <c r="G68" s="154"/>
      <c r="H68" s="154"/>
      <c r="I68" s="154"/>
      <c r="J68" s="154"/>
      <c r="K68" s="154"/>
      <c r="L68" s="154"/>
      <c r="M68" s="154"/>
      <c r="N68" s="154"/>
      <c r="O68" s="154"/>
      <c r="P68" s="154"/>
      <c r="Q68" s="154"/>
    </row>
    <row r="69" spans="2:17" ht="14.1" customHeight="1">
      <c r="B69" s="377" t="s">
        <v>1007</v>
      </c>
      <c r="C69" s="377"/>
      <c r="D69" s="377"/>
      <c r="E69" s="377" t="s">
        <v>1008</v>
      </c>
      <c r="F69" s="377"/>
      <c r="G69" s="377"/>
      <c r="H69" s="377"/>
      <c r="I69" s="382" t="s">
        <v>1009</v>
      </c>
      <c r="J69" s="383"/>
      <c r="K69" s="384"/>
      <c r="L69" s="377" t="s">
        <v>1010</v>
      </c>
      <c r="M69" s="377"/>
      <c r="N69" s="377"/>
      <c r="O69" s="377"/>
      <c r="P69" s="377"/>
      <c r="Q69" s="377"/>
    </row>
    <row r="70" spans="2:17" ht="14.1" customHeight="1">
      <c r="B70" s="149" t="s">
        <v>1011</v>
      </c>
      <c r="C70" s="149" t="s">
        <v>1012</v>
      </c>
      <c r="D70" s="149" t="s">
        <v>1013</v>
      </c>
      <c r="E70" s="149" t="s">
        <v>1014</v>
      </c>
      <c r="F70" s="149" t="s">
        <v>1015</v>
      </c>
      <c r="G70" s="149" t="s">
        <v>1016</v>
      </c>
      <c r="H70" s="149" t="s">
        <v>1017</v>
      </c>
      <c r="I70" s="150" t="s">
        <v>1056</v>
      </c>
      <c r="J70" s="150" t="s">
        <v>1057</v>
      </c>
      <c r="K70" s="149" t="s">
        <v>1020</v>
      </c>
      <c r="L70" s="149" t="s">
        <v>1021</v>
      </c>
      <c r="M70" s="149" t="s">
        <v>1033</v>
      </c>
      <c r="N70" s="149" t="s">
        <v>1023</v>
      </c>
      <c r="O70" s="149" t="s">
        <v>1034</v>
      </c>
      <c r="P70" s="149" t="s">
        <v>1058</v>
      </c>
      <c r="Q70" s="149" t="s">
        <v>1025</v>
      </c>
    </row>
    <row r="71" spans="2:17" ht="14.1" customHeight="1">
      <c r="B71" s="377" t="s">
        <v>1026</v>
      </c>
      <c r="C71" s="376" t="s">
        <v>1035</v>
      </c>
      <c r="D71" s="376" t="s">
        <v>1036</v>
      </c>
      <c r="E71" s="376" t="s">
        <v>1037</v>
      </c>
      <c r="F71" s="378" t="s">
        <v>1038</v>
      </c>
      <c r="G71" s="150" t="s">
        <v>1039</v>
      </c>
      <c r="H71" s="150" t="s">
        <v>1040</v>
      </c>
      <c r="I71" s="149"/>
      <c r="J71" s="151"/>
      <c r="K71" s="151"/>
      <c r="L71" s="149"/>
      <c r="M71" s="149"/>
      <c r="N71" s="151"/>
      <c r="O71" s="149"/>
      <c r="P71" s="151"/>
      <c r="Q71" s="151"/>
    </row>
    <row r="72" spans="2:17" ht="14.1" customHeight="1">
      <c r="B72" s="377"/>
      <c r="C72" s="377"/>
      <c r="D72" s="377"/>
      <c r="E72" s="377"/>
      <c r="F72" s="378"/>
      <c r="G72" s="150" t="s">
        <v>1041</v>
      </c>
      <c r="H72" s="150" t="s">
        <v>1040</v>
      </c>
      <c r="I72" s="151"/>
      <c r="J72" s="149"/>
      <c r="K72" s="151"/>
      <c r="L72" s="151"/>
      <c r="M72" s="149"/>
      <c r="N72" s="149"/>
      <c r="O72" s="151"/>
      <c r="P72" s="149"/>
      <c r="Q72" s="151"/>
    </row>
    <row r="73" spans="2:17" ht="14.1" customHeight="1">
      <c r="B73" s="377"/>
      <c r="C73" s="377"/>
      <c r="D73" s="377"/>
      <c r="E73" s="376" t="s">
        <v>1042</v>
      </c>
      <c r="F73" s="378" t="s">
        <v>1038</v>
      </c>
      <c r="G73" s="150" t="s">
        <v>1039</v>
      </c>
      <c r="H73" s="150" t="s">
        <v>1040</v>
      </c>
      <c r="I73" s="149"/>
      <c r="J73" s="151"/>
      <c r="K73" s="151"/>
      <c r="L73" s="149"/>
      <c r="M73" s="149"/>
      <c r="N73" s="151"/>
      <c r="O73" s="149"/>
      <c r="P73" s="151"/>
      <c r="Q73" s="151"/>
    </row>
    <row r="74" spans="2:17" ht="14.1" customHeight="1">
      <c r="B74" s="377"/>
      <c r="C74" s="377"/>
      <c r="D74" s="377"/>
      <c r="E74" s="377"/>
      <c r="F74" s="378"/>
      <c r="G74" s="150" t="s">
        <v>1041</v>
      </c>
      <c r="H74" s="150" t="s">
        <v>1040</v>
      </c>
      <c r="I74" s="151"/>
      <c r="J74" s="149"/>
      <c r="K74" s="151"/>
      <c r="L74" s="151"/>
      <c r="M74" s="149"/>
      <c r="N74" s="149"/>
      <c r="O74" s="151"/>
      <c r="P74" s="149"/>
      <c r="Q74" s="151"/>
    </row>
    <row r="75" spans="2:17" ht="14.1" customHeight="1">
      <c r="B75" s="377"/>
      <c r="C75" s="377"/>
      <c r="D75" s="377"/>
      <c r="E75" s="376" t="s">
        <v>1043</v>
      </c>
      <c r="F75" s="378" t="s">
        <v>1038</v>
      </c>
      <c r="G75" s="150" t="s">
        <v>1039</v>
      </c>
      <c r="H75" s="150" t="s">
        <v>1040</v>
      </c>
      <c r="I75" s="149"/>
      <c r="J75" s="151"/>
      <c r="K75" s="151"/>
      <c r="L75" s="149"/>
      <c r="M75" s="149"/>
      <c r="N75" s="151"/>
      <c r="O75" s="149"/>
      <c r="P75" s="151"/>
      <c r="Q75" s="151"/>
    </row>
    <row r="76" spans="2:17" ht="14.1" customHeight="1">
      <c r="B76" s="377"/>
      <c r="C76" s="377"/>
      <c r="D76" s="377"/>
      <c r="E76" s="377"/>
      <c r="F76" s="378"/>
      <c r="G76" s="150" t="s">
        <v>1041</v>
      </c>
      <c r="H76" s="150" t="s">
        <v>1040</v>
      </c>
      <c r="I76" s="151"/>
      <c r="J76" s="149"/>
      <c r="K76" s="151"/>
      <c r="L76" s="151"/>
      <c r="M76" s="149"/>
      <c r="N76" s="149"/>
      <c r="O76" s="151"/>
      <c r="P76" s="149"/>
      <c r="Q76" s="151"/>
    </row>
    <row r="77" spans="2:17" ht="14.1" customHeight="1">
      <c r="B77" s="377"/>
      <c r="C77" s="377"/>
      <c r="D77" s="377"/>
      <c r="E77" s="376" t="s">
        <v>1044</v>
      </c>
      <c r="F77" s="378" t="s">
        <v>1038</v>
      </c>
      <c r="G77" s="150" t="s">
        <v>1039</v>
      </c>
      <c r="H77" s="150" t="s">
        <v>1040</v>
      </c>
      <c r="I77" s="149"/>
      <c r="J77" s="151"/>
      <c r="K77" s="151"/>
      <c r="L77" s="149"/>
      <c r="M77" s="149"/>
      <c r="N77" s="151"/>
      <c r="O77" s="149"/>
      <c r="P77" s="151"/>
      <c r="Q77" s="151"/>
    </row>
    <row r="78" spans="2:17" ht="14.1" customHeight="1">
      <c r="B78" s="377"/>
      <c r="C78" s="377"/>
      <c r="D78" s="377"/>
      <c r="E78" s="377"/>
      <c r="F78" s="378"/>
      <c r="G78" s="150" t="s">
        <v>1041</v>
      </c>
      <c r="H78" s="150" t="s">
        <v>1040</v>
      </c>
      <c r="I78" s="151"/>
      <c r="J78" s="149"/>
      <c r="K78" s="151"/>
      <c r="L78" s="151"/>
      <c r="M78" s="149"/>
      <c r="N78" s="149"/>
      <c r="O78" s="151"/>
      <c r="P78" s="149"/>
      <c r="Q78" s="151"/>
    </row>
    <row r="79" spans="2:17" ht="14.1" customHeight="1">
      <c r="B79" s="376" t="s">
        <v>1045</v>
      </c>
      <c r="C79" s="376" t="s">
        <v>1046</v>
      </c>
      <c r="D79" s="381" t="s">
        <v>1055</v>
      </c>
      <c r="E79" s="376" t="s">
        <v>1047</v>
      </c>
      <c r="F79" s="378" t="s">
        <v>1038</v>
      </c>
      <c r="G79" s="150">
        <v>1</v>
      </c>
      <c r="H79" s="149" t="s">
        <v>1048</v>
      </c>
      <c r="I79" s="149"/>
      <c r="J79" s="149"/>
      <c r="K79" s="149"/>
      <c r="L79" s="149"/>
      <c r="M79" s="149"/>
      <c r="N79" s="149"/>
      <c r="O79" s="149"/>
      <c r="P79" s="149"/>
      <c r="Q79" s="149"/>
    </row>
    <row r="80" spans="2:17" ht="14.1" customHeight="1">
      <c r="B80" s="377"/>
      <c r="C80" s="377"/>
      <c r="D80" s="378"/>
      <c r="E80" s="377"/>
      <c r="F80" s="378"/>
      <c r="G80" s="150">
        <v>2</v>
      </c>
      <c r="H80" s="149" t="s">
        <v>1048</v>
      </c>
      <c r="I80" s="149"/>
      <c r="J80" s="149"/>
      <c r="K80" s="149"/>
      <c r="L80" s="149"/>
      <c r="M80" s="149"/>
      <c r="N80" s="149"/>
      <c r="O80" s="149"/>
      <c r="P80" s="149"/>
      <c r="Q80" s="149"/>
    </row>
    <row r="81" spans="2:17" ht="14.1" customHeight="1">
      <c r="B81" s="377"/>
      <c r="C81" s="377"/>
      <c r="D81" s="378"/>
      <c r="E81" s="376" t="s">
        <v>1049</v>
      </c>
      <c r="F81" s="378" t="s">
        <v>1038</v>
      </c>
      <c r="G81" s="150">
        <v>1</v>
      </c>
      <c r="H81" s="149" t="s">
        <v>1048</v>
      </c>
      <c r="I81" s="149"/>
      <c r="J81" s="149"/>
      <c r="K81" s="149"/>
      <c r="L81" s="149"/>
      <c r="M81" s="149"/>
      <c r="N81" s="149"/>
      <c r="O81" s="149"/>
      <c r="P81" s="149"/>
      <c r="Q81" s="149"/>
    </row>
    <row r="82" spans="2:17" ht="14.1" customHeight="1">
      <c r="B82" s="377"/>
      <c r="C82" s="377"/>
      <c r="D82" s="378"/>
      <c r="E82" s="377"/>
      <c r="F82" s="378"/>
      <c r="G82" s="150">
        <v>2</v>
      </c>
      <c r="H82" s="149" t="s">
        <v>1048</v>
      </c>
      <c r="I82" s="149"/>
      <c r="J82" s="149"/>
      <c r="K82" s="149"/>
      <c r="L82" s="149"/>
      <c r="M82" s="149"/>
      <c r="N82" s="149"/>
      <c r="O82" s="149"/>
      <c r="P82" s="149"/>
      <c r="Q82" s="149"/>
    </row>
    <row r="83" spans="2:17" ht="20.100000000000001" customHeight="1">
      <c r="B83" s="377"/>
      <c r="C83" s="376" t="s">
        <v>1046</v>
      </c>
      <c r="D83" s="376" t="s">
        <v>1050</v>
      </c>
      <c r="E83" s="379"/>
      <c r="F83" s="379"/>
      <c r="G83" s="379"/>
      <c r="H83" s="379"/>
      <c r="I83" s="374"/>
      <c r="J83" s="374"/>
      <c r="K83" s="374"/>
      <c r="L83" s="374"/>
      <c r="M83" s="374"/>
      <c r="N83" s="374"/>
      <c r="O83" s="374"/>
      <c r="P83" s="374"/>
      <c r="Q83" s="374"/>
    </row>
    <row r="84" spans="2:17" ht="20.100000000000001" customHeight="1">
      <c r="B84" s="377"/>
      <c r="C84" s="376"/>
      <c r="D84" s="377"/>
      <c r="E84" s="380"/>
      <c r="F84" s="380"/>
      <c r="G84" s="380"/>
      <c r="H84" s="380"/>
      <c r="I84" s="375"/>
      <c r="J84" s="375"/>
      <c r="K84" s="375"/>
      <c r="L84" s="375"/>
      <c r="M84" s="375"/>
      <c r="N84" s="375"/>
      <c r="O84" s="375"/>
      <c r="P84" s="375"/>
      <c r="Q84" s="375"/>
    </row>
    <row r="85" spans="2:17">
      <c r="H85" s="153"/>
    </row>
    <row r="86" spans="2:17" ht="18.600000000000001" thickBot="1">
      <c r="B86" s="81" t="s">
        <v>1149</v>
      </c>
      <c r="C86" s="26"/>
      <c r="D86" s="26"/>
      <c r="E86" s="26"/>
      <c r="F86" s="26"/>
      <c r="G86" s="27"/>
      <c r="H86" s="133"/>
      <c r="I86" s="81"/>
      <c r="J86" s="27"/>
      <c r="K86" s="27"/>
      <c r="L86" s="27"/>
      <c r="M86" s="27"/>
      <c r="N86" s="27"/>
    </row>
    <row r="87" spans="2:17">
      <c r="B87" s="321" t="s">
        <v>1151</v>
      </c>
      <c r="C87" s="319"/>
      <c r="D87" s="319"/>
      <c r="E87" s="319"/>
      <c r="F87" s="321" t="s">
        <v>1150</v>
      </c>
      <c r="G87" s="319"/>
      <c r="H87" s="319"/>
      <c r="I87" s="319"/>
      <c r="J87" s="317" t="s">
        <v>1152</v>
      </c>
      <c r="K87" s="311"/>
      <c r="L87" s="311"/>
      <c r="M87" s="311"/>
      <c r="N87" s="312"/>
    </row>
    <row r="88" spans="2:17" ht="18.600000000000001" thickBot="1">
      <c r="B88" s="322"/>
      <c r="C88" s="320"/>
      <c r="D88" s="320"/>
      <c r="E88" s="320"/>
      <c r="F88" s="322"/>
      <c r="G88" s="320"/>
      <c r="H88" s="320"/>
      <c r="I88" s="320"/>
      <c r="J88" s="318"/>
      <c r="K88" s="313"/>
      <c r="L88" s="313"/>
      <c r="M88" s="313"/>
      <c r="N88" s="314"/>
    </row>
    <row r="89" spans="2:17">
      <c r="H89" s="155"/>
    </row>
    <row r="90" spans="2:17">
      <c r="H90" s="155"/>
    </row>
    <row r="91" spans="2:17">
      <c r="H91" s="155"/>
    </row>
  </sheetData>
  <mergeCells count="62">
    <mergeCell ref="B7:B66"/>
    <mergeCell ref="C7:C66"/>
    <mergeCell ref="D7:D18"/>
    <mergeCell ref="E7:E18"/>
    <mergeCell ref="F7:F18"/>
    <mergeCell ref="D19:D66"/>
    <mergeCell ref="E19:E30"/>
    <mergeCell ref="F19:F30"/>
    <mergeCell ref="E31:E42"/>
    <mergeCell ref="F31:F42"/>
    <mergeCell ref="E43:E54"/>
    <mergeCell ref="F43:F54"/>
    <mergeCell ref="E55:E66"/>
    <mergeCell ref="F55:F66"/>
    <mergeCell ref="N4:Q4"/>
    <mergeCell ref="B5:D5"/>
    <mergeCell ref="E5:H5"/>
    <mergeCell ref="I5:K5"/>
    <mergeCell ref="L5:Q5"/>
    <mergeCell ref="B69:D69"/>
    <mergeCell ref="E69:H69"/>
    <mergeCell ref="I69:K69"/>
    <mergeCell ref="L69:Q69"/>
    <mergeCell ref="B71:B78"/>
    <mergeCell ref="C71:C78"/>
    <mergeCell ref="D71:D78"/>
    <mergeCell ref="E71:E72"/>
    <mergeCell ref="F71:F72"/>
    <mergeCell ref="E73:E74"/>
    <mergeCell ref="F73:F74"/>
    <mergeCell ref="E75:E76"/>
    <mergeCell ref="F75:F76"/>
    <mergeCell ref="E77:E78"/>
    <mergeCell ref="F77:F78"/>
    <mergeCell ref="B79:B84"/>
    <mergeCell ref="C79:C82"/>
    <mergeCell ref="D79:D82"/>
    <mergeCell ref="E79:E80"/>
    <mergeCell ref="F79:F80"/>
    <mergeCell ref="L83:L84"/>
    <mergeCell ref="E81:E82"/>
    <mergeCell ref="F81:F82"/>
    <mergeCell ref="C83:C84"/>
    <mergeCell ref="D83:D84"/>
    <mergeCell ref="E83:E84"/>
    <mergeCell ref="F83:F84"/>
    <mergeCell ref="G83:G84"/>
    <mergeCell ref="H83:H84"/>
    <mergeCell ref="I83:I84"/>
    <mergeCell ref="J83:J84"/>
    <mergeCell ref="K83:K84"/>
    <mergeCell ref="M83:M84"/>
    <mergeCell ref="N83:N84"/>
    <mergeCell ref="O83:O84"/>
    <mergeCell ref="P83:P84"/>
    <mergeCell ref="Q83:Q84"/>
    <mergeCell ref="K87:N88"/>
    <mergeCell ref="B87:B88"/>
    <mergeCell ref="C87:E88"/>
    <mergeCell ref="F87:F88"/>
    <mergeCell ref="G87:I88"/>
    <mergeCell ref="J87:J88"/>
  </mergeCells>
  <phoneticPr fontId="3"/>
  <pageMargins left="0.78740157480314965" right="0.15748031496062992" top="0.39370078740157483" bottom="0.15748031496062992" header="0.31496062992125984" footer="0.23622047244094491"/>
  <pageSetup paperSize="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D6EC-A96E-4694-8926-36E9F18A09F7}">
  <dimension ref="B1:U91"/>
  <sheetViews>
    <sheetView view="pageBreakPreview" topLeftCell="A50" zoomScale="60" zoomScaleNormal="85" workbookViewId="0">
      <selection activeCell="T2" sqref="T2"/>
    </sheetView>
  </sheetViews>
  <sheetFormatPr defaultColWidth="9" defaultRowHeight="18"/>
  <cols>
    <col min="1" max="1" width="0.5" style="145" customWidth="1"/>
    <col min="2" max="3" width="6.59765625" style="145" customWidth="1"/>
    <col min="4" max="4" width="11" style="145" customWidth="1"/>
    <col min="5" max="5" width="16.59765625" style="145" customWidth="1"/>
    <col min="6" max="6" width="6.59765625" style="145" customWidth="1"/>
    <col min="7" max="7" width="12.59765625" style="145" customWidth="1"/>
    <col min="8" max="8" width="10.59765625" style="145" customWidth="1"/>
    <col min="9" max="17" width="6.59765625" style="145" customWidth="1"/>
    <col min="18" max="18" width="2.09765625" style="145" customWidth="1"/>
    <col min="19" max="16384" width="9" style="145"/>
  </cols>
  <sheetData>
    <row r="1" spans="2:21">
      <c r="N1" s="145" t="s">
        <v>1154</v>
      </c>
    </row>
    <row r="2" spans="2:21" ht="28.8">
      <c r="B2" s="144" t="s">
        <v>1130</v>
      </c>
    </row>
    <row r="3" spans="2:21" ht="28.8">
      <c r="B3" s="144"/>
      <c r="L3" s="386" t="s">
        <v>1001</v>
      </c>
      <c r="M3" s="386"/>
      <c r="N3" s="386" t="s">
        <v>1128</v>
      </c>
      <c r="O3" s="386"/>
      <c r="P3" s="386" t="s">
        <v>1129</v>
      </c>
      <c r="Q3" s="386"/>
    </row>
    <row r="4" spans="2:21" ht="28.8">
      <c r="B4" s="144" t="s">
        <v>1004</v>
      </c>
      <c r="H4" s="147"/>
      <c r="K4" s="147"/>
      <c r="L4" s="387" t="s">
        <v>1006</v>
      </c>
      <c r="M4" s="387"/>
      <c r="N4" s="385"/>
      <c r="O4" s="385"/>
      <c r="P4" s="385"/>
      <c r="Q4" s="385"/>
    </row>
    <row r="5" spans="2:21">
      <c r="B5" s="377" t="s">
        <v>1007</v>
      </c>
      <c r="C5" s="377"/>
      <c r="D5" s="377"/>
      <c r="E5" s="382" t="s">
        <v>1008</v>
      </c>
      <c r="F5" s="383"/>
      <c r="G5" s="383"/>
      <c r="H5" s="384"/>
      <c r="I5" s="382" t="s">
        <v>1009</v>
      </c>
      <c r="J5" s="383"/>
      <c r="K5" s="384"/>
      <c r="L5" s="377" t="s">
        <v>1010</v>
      </c>
      <c r="M5" s="377"/>
      <c r="N5" s="377"/>
      <c r="O5" s="377"/>
      <c r="P5" s="377"/>
      <c r="Q5" s="377"/>
    </row>
    <row r="6" spans="2:21">
      <c r="B6" s="149" t="s">
        <v>1011</v>
      </c>
      <c r="C6" s="149" t="s">
        <v>1012</v>
      </c>
      <c r="D6" s="149" t="s">
        <v>1013</v>
      </c>
      <c r="E6" s="149" t="s">
        <v>1014</v>
      </c>
      <c r="F6" s="149" t="s">
        <v>1015</v>
      </c>
      <c r="G6" s="149" t="s">
        <v>1016</v>
      </c>
      <c r="H6" s="149" t="s">
        <v>1017</v>
      </c>
      <c r="I6" s="159" t="s">
        <v>1127</v>
      </c>
      <c r="J6" s="159" t="s">
        <v>1127</v>
      </c>
      <c r="K6" s="149" t="s">
        <v>1020</v>
      </c>
      <c r="L6" s="149" t="s">
        <v>1021</v>
      </c>
      <c r="M6" s="149" t="s">
        <v>1022</v>
      </c>
      <c r="N6" s="149" t="s">
        <v>1023</v>
      </c>
      <c r="O6" s="149" t="s">
        <v>1024</v>
      </c>
      <c r="P6" s="149" t="s">
        <v>1118</v>
      </c>
      <c r="Q6" s="149" t="s">
        <v>1025</v>
      </c>
    </row>
    <row r="7" spans="2:21" ht="14.1" customHeight="1">
      <c r="B7" s="377" t="s">
        <v>1026</v>
      </c>
      <c r="C7" s="376" t="s">
        <v>1027</v>
      </c>
      <c r="D7" s="376" t="s">
        <v>1028</v>
      </c>
      <c r="E7" s="376" t="s">
        <v>1059</v>
      </c>
      <c r="F7" s="376" t="s">
        <v>1117</v>
      </c>
      <c r="G7" s="149" t="s">
        <v>1066</v>
      </c>
      <c r="H7" s="149" t="s">
        <v>1065</v>
      </c>
      <c r="I7" s="161"/>
      <c r="J7" s="161"/>
      <c r="K7" s="149"/>
      <c r="L7" s="149"/>
      <c r="M7" s="149"/>
      <c r="N7" s="149"/>
      <c r="O7" s="149"/>
      <c r="P7" s="149"/>
      <c r="Q7" s="149"/>
    </row>
    <row r="8" spans="2:21" ht="14.1" customHeight="1">
      <c r="B8" s="377"/>
      <c r="C8" s="377"/>
      <c r="D8" s="377"/>
      <c r="E8" s="377"/>
      <c r="F8" s="377"/>
      <c r="G8" s="149" t="s">
        <v>1067</v>
      </c>
      <c r="H8" s="149" t="s">
        <v>1065</v>
      </c>
      <c r="I8" s="161"/>
      <c r="J8" s="161"/>
      <c r="K8" s="149"/>
      <c r="L8" s="149"/>
      <c r="M8" s="149"/>
      <c r="N8" s="149"/>
      <c r="O8" s="149"/>
      <c r="P8" s="149"/>
      <c r="Q8" s="149"/>
    </row>
    <row r="9" spans="2:21" ht="14.1" customHeight="1">
      <c r="B9" s="377"/>
      <c r="C9" s="377"/>
      <c r="D9" s="377"/>
      <c r="E9" s="377"/>
      <c r="F9" s="377"/>
      <c r="G9" s="149" t="s">
        <v>1068</v>
      </c>
      <c r="H9" s="149" t="s">
        <v>1065</v>
      </c>
      <c r="I9" s="161"/>
      <c r="J9" s="161"/>
      <c r="K9" s="149"/>
      <c r="L9" s="149"/>
      <c r="M9" s="149"/>
      <c r="N9" s="149"/>
      <c r="O9" s="149"/>
      <c r="P9" s="149"/>
      <c r="Q9" s="149"/>
    </row>
    <row r="10" spans="2:21" ht="14.1" customHeight="1">
      <c r="B10" s="377"/>
      <c r="C10" s="377"/>
      <c r="D10" s="377"/>
      <c r="E10" s="377"/>
      <c r="F10" s="377"/>
      <c r="G10" s="149" t="s">
        <v>1069</v>
      </c>
      <c r="H10" s="149" t="s">
        <v>1065</v>
      </c>
      <c r="I10" s="161"/>
      <c r="J10" s="161"/>
      <c r="K10" s="149"/>
      <c r="L10" s="149"/>
      <c r="M10" s="149"/>
      <c r="N10" s="149"/>
      <c r="O10" s="149"/>
      <c r="P10" s="149"/>
      <c r="Q10" s="149"/>
    </row>
    <row r="11" spans="2:21" ht="14.1" customHeight="1">
      <c r="B11" s="377"/>
      <c r="C11" s="377"/>
      <c r="D11" s="377"/>
      <c r="E11" s="377"/>
      <c r="F11" s="377"/>
      <c r="G11" s="149" t="s">
        <v>1070</v>
      </c>
      <c r="H11" s="149" t="s">
        <v>1065</v>
      </c>
      <c r="I11" s="161"/>
      <c r="J11" s="161"/>
      <c r="K11" s="149"/>
      <c r="L11" s="149"/>
      <c r="M11" s="149"/>
      <c r="N11" s="149"/>
      <c r="O11" s="149"/>
      <c r="P11" s="149"/>
      <c r="Q11" s="149"/>
    </row>
    <row r="12" spans="2:21" ht="14.1" customHeight="1">
      <c r="B12" s="377"/>
      <c r="C12" s="377"/>
      <c r="D12" s="377"/>
      <c r="E12" s="377"/>
      <c r="F12" s="377"/>
      <c r="G12" s="149" t="s">
        <v>1071</v>
      </c>
      <c r="H12" s="149" t="s">
        <v>1065</v>
      </c>
      <c r="I12" s="161"/>
      <c r="J12" s="161"/>
      <c r="K12" s="149"/>
      <c r="L12" s="149"/>
      <c r="M12" s="149"/>
      <c r="N12" s="149"/>
      <c r="O12" s="149"/>
      <c r="P12" s="149"/>
      <c r="Q12" s="149"/>
    </row>
    <row r="13" spans="2:21" ht="14.1" customHeight="1">
      <c r="B13" s="377"/>
      <c r="C13" s="377"/>
      <c r="D13" s="377"/>
      <c r="E13" s="377"/>
      <c r="F13" s="377"/>
      <c r="G13" s="149" t="s">
        <v>1072</v>
      </c>
      <c r="H13" s="149" t="s">
        <v>1065</v>
      </c>
      <c r="I13" s="161"/>
      <c r="J13" s="161"/>
      <c r="K13" s="149"/>
      <c r="L13" s="149"/>
      <c r="M13" s="149"/>
      <c r="N13" s="149"/>
      <c r="O13" s="149"/>
      <c r="P13" s="149"/>
      <c r="Q13" s="149"/>
    </row>
    <row r="14" spans="2:21" ht="14.1" customHeight="1">
      <c r="B14" s="377"/>
      <c r="C14" s="377"/>
      <c r="D14" s="377"/>
      <c r="E14" s="377"/>
      <c r="F14" s="377"/>
      <c r="G14" s="149" t="s">
        <v>1073</v>
      </c>
      <c r="H14" s="149" t="s">
        <v>1065</v>
      </c>
      <c r="I14" s="161"/>
      <c r="J14" s="161"/>
      <c r="K14" s="149"/>
      <c r="L14" s="149"/>
      <c r="M14" s="149"/>
      <c r="N14" s="149"/>
      <c r="O14" s="149"/>
      <c r="P14" s="149"/>
      <c r="Q14" s="149"/>
      <c r="U14" s="152"/>
    </row>
    <row r="15" spans="2:21" ht="14.1" customHeight="1">
      <c r="B15" s="377"/>
      <c r="C15" s="377"/>
      <c r="D15" s="377"/>
      <c r="E15" s="377"/>
      <c r="F15" s="377"/>
      <c r="G15" s="149" t="s">
        <v>1074</v>
      </c>
      <c r="H15" s="149" t="s">
        <v>1065</v>
      </c>
      <c r="I15" s="161"/>
      <c r="J15" s="161"/>
      <c r="K15" s="149"/>
      <c r="L15" s="149"/>
      <c r="M15" s="149"/>
      <c r="N15" s="149"/>
      <c r="O15" s="149"/>
      <c r="P15" s="149"/>
      <c r="Q15" s="149"/>
    </row>
    <row r="16" spans="2:21" ht="14.1" customHeight="1">
      <c r="B16" s="377"/>
      <c r="C16" s="377"/>
      <c r="D16" s="377"/>
      <c r="E16" s="377"/>
      <c r="F16" s="377"/>
      <c r="G16" s="149" t="s">
        <v>1075</v>
      </c>
      <c r="H16" s="149" t="s">
        <v>1065</v>
      </c>
      <c r="I16" s="161"/>
      <c r="J16" s="161"/>
      <c r="K16" s="149"/>
      <c r="L16" s="149"/>
      <c r="M16" s="149"/>
      <c r="N16" s="149"/>
      <c r="O16" s="149"/>
      <c r="P16" s="149"/>
      <c r="Q16" s="149"/>
    </row>
    <row r="17" spans="2:17" ht="14.1" customHeight="1">
      <c r="B17" s="377"/>
      <c r="C17" s="377"/>
      <c r="D17" s="377"/>
      <c r="E17" s="377"/>
      <c r="F17" s="377"/>
      <c r="G17" s="149" t="s">
        <v>1076</v>
      </c>
      <c r="H17" s="149" t="s">
        <v>1065</v>
      </c>
      <c r="I17" s="161"/>
      <c r="J17" s="161"/>
      <c r="K17" s="149"/>
      <c r="L17" s="149"/>
      <c r="M17" s="149"/>
      <c r="N17" s="149"/>
      <c r="O17" s="149"/>
      <c r="P17" s="149"/>
      <c r="Q17" s="149"/>
    </row>
    <row r="18" spans="2:17" ht="14.1" customHeight="1">
      <c r="B18" s="377"/>
      <c r="C18" s="377"/>
      <c r="D18" s="377"/>
      <c r="E18" s="377"/>
      <c r="F18" s="377"/>
      <c r="G18" s="149" t="s">
        <v>1077</v>
      </c>
      <c r="H18" s="149" t="s">
        <v>1065</v>
      </c>
      <c r="I18" s="161"/>
      <c r="J18" s="161"/>
      <c r="K18" s="149"/>
      <c r="L18" s="149"/>
      <c r="M18" s="149"/>
      <c r="N18" s="149"/>
      <c r="O18" s="149"/>
      <c r="P18" s="149"/>
      <c r="Q18" s="149"/>
    </row>
    <row r="19" spans="2:17" ht="14.1" customHeight="1">
      <c r="B19" s="377"/>
      <c r="C19" s="377"/>
      <c r="D19" s="376" t="s">
        <v>1031</v>
      </c>
      <c r="E19" s="376" t="s">
        <v>1060</v>
      </c>
      <c r="F19" s="376" t="s">
        <v>1117</v>
      </c>
      <c r="G19" s="149" t="s">
        <v>1078</v>
      </c>
      <c r="H19" s="149" t="s">
        <v>1065</v>
      </c>
      <c r="I19" s="161"/>
      <c r="J19" s="161"/>
      <c r="K19" s="149"/>
      <c r="L19" s="149"/>
      <c r="M19" s="149"/>
      <c r="N19" s="149"/>
      <c r="O19" s="149"/>
      <c r="P19" s="149"/>
      <c r="Q19" s="149"/>
    </row>
    <row r="20" spans="2:17" ht="14.1" customHeight="1">
      <c r="B20" s="377"/>
      <c r="C20" s="377"/>
      <c r="D20" s="377"/>
      <c r="E20" s="377"/>
      <c r="F20" s="377"/>
      <c r="G20" s="149" t="s">
        <v>1079</v>
      </c>
      <c r="H20" s="149" t="s">
        <v>1065</v>
      </c>
      <c r="I20" s="161"/>
      <c r="J20" s="161"/>
      <c r="K20" s="149"/>
      <c r="L20" s="149"/>
      <c r="M20" s="149"/>
      <c r="N20" s="149"/>
      <c r="O20" s="149"/>
      <c r="P20" s="149"/>
      <c r="Q20" s="149"/>
    </row>
    <row r="21" spans="2:17" ht="14.1" customHeight="1">
      <c r="B21" s="377"/>
      <c r="C21" s="377"/>
      <c r="D21" s="377"/>
      <c r="E21" s="377"/>
      <c r="F21" s="377"/>
      <c r="G21" s="149" t="s">
        <v>1080</v>
      </c>
      <c r="H21" s="149" t="s">
        <v>1065</v>
      </c>
      <c r="I21" s="161"/>
      <c r="J21" s="161"/>
      <c r="K21" s="149"/>
      <c r="L21" s="149"/>
      <c r="M21" s="149"/>
      <c r="N21" s="149"/>
      <c r="O21" s="149"/>
      <c r="P21" s="149"/>
      <c r="Q21" s="149"/>
    </row>
    <row r="22" spans="2:17" ht="14.1" customHeight="1">
      <c r="B22" s="377"/>
      <c r="C22" s="377"/>
      <c r="D22" s="377"/>
      <c r="E22" s="377"/>
      <c r="F22" s="377"/>
      <c r="G22" s="149" t="s">
        <v>1081</v>
      </c>
      <c r="H22" s="149" t="s">
        <v>1065</v>
      </c>
      <c r="I22" s="161"/>
      <c r="J22" s="161"/>
      <c r="K22" s="149"/>
      <c r="L22" s="149"/>
      <c r="M22" s="149"/>
      <c r="N22" s="149"/>
      <c r="O22" s="149"/>
      <c r="P22" s="149"/>
      <c r="Q22" s="149"/>
    </row>
    <row r="23" spans="2:17" ht="14.1" customHeight="1">
      <c r="B23" s="377"/>
      <c r="C23" s="377"/>
      <c r="D23" s="377"/>
      <c r="E23" s="377"/>
      <c r="F23" s="377"/>
      <c r="G23" s="149" t="s">
        <v>1082</v>
      </c>
      <c r="H23" s="149" t="s">
        <v>1065</v>
      </c>
      <c r="I23" s="161"/>
      <c r="J23" s="161"/>
      <c r="K23" s="149"/>
      <c r="L23" s="149"/>
      <c r="M23" s="149"/>
      <c r="N23" s="149"/>
      <c r="O23" s="149"/>
      <c r="P23" s="149"/>
      <c r="Q23" s="149"/>
    </row>
    <row r="24" spans="2:17" ht="14.1" customHeight="1">
      <c r="B24" s="377"/>
      <c r="C24" s="377"/>
      <c r="D24" s="377"/>
      <c r="E24" s="377"/>
      <c r="F24" s="377"/>
      <c r="G24" s="149" t="s">
        <v>1083</v>
      </c>
      <c r="H24" s="149" t="s">
        <v>1065</v>
      </c>
      <c r="I24" s="161"/>
      <c r="J24" s="161"/>
      <c r="K24" s="149"/>
      <c r="L24" s="149"/>
      <c r="M24" s="149"/>
      <c r="N24" s="149"/>
      <c r="O24" s="149"/>
      <c r="P24" s="149"/>
      <c r="Q24" s="149"/>
    </row>
    <row r="25" spans="2:17" ht="14.1" customHeight="1">
      <c r="B25" s="377"/>
      <c r="C25" s="377"/>
      <c r="D25" s="377"/>
      <c r="E25" s="377"/>
      <c r="F25" s="377"/>
      <c r="G25" s="149" t="s">
        <v>1084</v>
      </c>
      <c r="H25" s="149" t="s">
        <v>1065</v>
      </c>
      <c r="I25" s="161"/>
      <c r="J25" s="161"/>
      <c r="K25" s="149"/>
      <c r="L25" s="149"/>
      <c r="M25" s="149"/>
      <c r="N25" s="149"/>
      <c r="O25" s="149"/>
      <c r="P25" s="149"/>
      <c r="Q25" s="149"/>
    </row>
    <row r="26" spans="2:17" ht="14.1" customHeight="1">
      <c r="B26" s="377"/>
      <c r="C26" s="377"/>
      <c r="D26" s="377"/>
      <c r="E26" s="377"/>
      <c r="F26" s="377"/>
      <c r="G26" s="149" t="s">
        <v>1085</v>
      </c>
      <c r="H26" s="149" t="s">
        <v>1065</v>
      </c>
      <c r="I26" s="161"/>
      <c r="J26" s="161"/>
      <c r="K26" s="149"/>
      <c r="L26" s="149"/>
      <c r="M26" s="149"/>
      <c r="N26" s="149"/>
      <c r="O26" s="149"/>
      <c r="P26" s="149"/>
      <c r="Q26" s="149"/>
    </row>
    <row r="27" spans="2:17" ht="14.1" customHeight="1">
      <c r="B27" s="377"/>
      <c r="C27" s="377"/>
      <c r="D27" s="377"/>
      <c r="E27" s="377"/>
      <c r="F27" s="377"/>
      <c r="G27" s="149" t="s">
        <v>1086</v>
      </c>
      <c r="H27" s="149" t="s">
        <v>1065</v>
      </c>
      <c r="I27" s="161"/>
      <c r="J27" s="161"/>
      <c r="K27" s="149"/>
      <c r="L27" s="149"/>
      <c r="M27" s="149"/>
      <c r="N27" s="149"/>
      <c r="O27" s="149"/>
      <c r="P27" s="149"/>
      <c r="Q27" s="149"/>
    </row>
    <row r="28" spans="2:17" ht="14.1" customHeight="1">
      <c r="B28" s="377"/>
      <c r="C28" s="377"/>
      <c r="D28" s="377"/>
      <c r="E28" s="377"/>
      <c r="F28" s="377"/>
      <c r="G28" s="149" t="s">
        <v>1087</v>
      </c>
      <c r="H28" s="149" t="s">
        <v>1065</v>
      </c>
      <c r="I28" s="161"/>
      <c r="J28" s="161"/>
      <c r="K28" s="149"/>
      <c r="L28" s="149"/>
      <c r="M28" s="149"/>
      <c r="N28" s="149"/>
      <c r="O28" s="149"/>
      <c r="P28" s="149"/>
      <c r="Q28" s="149"/>
    </row>
    <row r="29" spans="2:17" ht="14.1" customHeight="1">
      <c r="B29" s="377"/>
      <c r="C29" s="377"/>
      <c r="D29" s="377"/>
      <c r="E29" s="377"/>
      <c r="F29" s="377"/>
      <c r="G29" s="149" t="s">
        <v>1088</v>
      </c>
      <c r="H29" s="149" t="s">
        <v>1065</v>
      </c>
      <c r="I29" s="161"/>
      <c r="J29" s="161"/>
      <c r="K29" s="149"/>
      <c r="L29" s="149"/>
      <c r="M29" s="149"/>
      <c r="N29" s="149"/>
      <c r="O29" s="149"/>
      <c r="P29" s="149"/>
      <c r="Q29" s="149"/>
    </row>
    <row r="30" spans="2:17" ht="14.1" customHeight="1">
      <c r="B30" s="377"/>
      <c r="C30" s="377"/>
      <c r="D30" s="377"/>
      <c r="E30" s="377"/>
      <c r="F30" s="377"/>
      <c r="G30" s="149" t="s">
        <v>1089</v>
      </c>
      <c r="H30" s="149" t="s">
        <v>1065</v>
      </c>
      <c r="I30" s="161"/>
      <c r="J30" s="161"/>
      <c r="K30" s="149"/>
      <c r="L30" s="149"/>
      <c r="M30" s="149"/>
      <c r="N30" s="149"/>
      <c r="O30" s="149"/>
      <c r="P30" s="149"/>
      <c r="Q30" s="149"/>
    </row>
    <row r="31" spans="2:17" ht="14.1" customHeight="1">
      <c r="B31" s="377"/>
      <c r="C31" s="377"/>
      <c r="D31" s="377"/>
      <c r="E31" s="376" t="s">
        <v>1061</v>
      </c>
      <c r="F31" s="376" t="s">
        <v>1117</v>
      </c>
      <c r="G31" s="149" t="s">
        <v>1090</v>
      </c>
      <c r="H31" s="149" t="s">
        <v>1065</v>
      </c>
      <c r="I31" s="161"/>
      <c r="J31" s="161"/>
      <c r="K31" s="149"/>
      <c r="L31" s="149"/>
      <c r="M31" s="149"/>
      <c r="N31" s="149"/>
      <c r="O31" s="149"/>
      <c r="P31" s="149"/>
      <c r="Q31" s="149"/>
    </row>
    <row r="32" spans="2:17" ht="14.1" customHeight="1">
      <c r="B32" s="377"/>
      <c r="C32" s="377"/>
      <c r="D32" s="377"/>
      <c r="E32" s="377"/>
      <c r="F32" s="377"/>
      <c r="G32" s="149" t="s">
        <v>1091</v>
      </c>
      <c r="H32" s="149" t="s">
        <v>1065</v>
      </c>
      <c r="I32" s="161"/>
      <c r="J32" s="161"/>
      <c r="K32" s="149"/>
      <c r="L32" s="149"/>
      <c r="M32" s="149"/>
      <c r="N32" s="149"/>
      <c r="O32" s="149"/>
      <c r="P32" s="149"/>
      <c r="Q32" s="149"/>
    </row>
    <row r="33" spans="2:17" ht="14.1" customHeight="1">
      <c r="B33" s="377"/>
      <c r="C33" s="377"/>
      <c r="D33" s="377"/>
      <c r="E33" s="377"/>
      <c r="F33" s="377"/>
      <c r="G33" s="149" t="s">
        <v>1092</v>
      </c>
      <c r="H33" s="149" t="s">
        <v>1065</v>
      </c>
      <c r="I33" s="161"/>
      <c r="J33" s="161"/>
      <c r="K33" s="149"/>
      <c r="L33" s="149"/>
      <c r="M33" s="149"/>
      <c r="N33" s="149"/>
      <c r="O33" s="149"/>
      <c r="P33" s="149"/>
      <c r="Q33" s="149"/>
    </row>
    <row r="34" spans="2:17" ht="14.1" customHeight="1">
      <c r="B34" s="377"/>
      <c r="C34" s="377"/>
      <c r="D34" s="377"/>
      <c r="E34" s="377"/>
      <c r="F34" s="377"/>
      <c r="G34" s="149" t="s">
        <v>1093</v>
      </c>
      <c r="H34" s="149" t="s">
        <v>1065</v>
      </c>
      <c r="I34" s="161"/>
      <c r="J34" s="161"/>
      <c r="K34" s="149"/>
      <c r="L34" s="149"/>
      <c r="M34" s="149"/>
      <c r="N34" s="149"/>
      <c r="O34" s="149"/>
      <c r="P34" s="149"/>
      <c r="Q34" s="149"/>
    </row>
    <row r="35" spans="2:17" ht="14.1" customHeight="1">
      <c r="B35" s="377"/>
      <c r="C35" s="377"/>
      <c r="D35" s="377"/>
      <c r="E35" s="377"/>
      <c r="F35" s="377"/>
      <c r="G35" s="149" t="s">
        <v>1094</v>
      </c>
      <c r="H35" s="149" t="s">
        <v>1065</v>
      </c>
      <c r="I35" s="161"/>
      <c r="J35" s="161"/>
      <c r="K35" s="149"/>
      <c r="L35" s="149"/>
      <c r="M35" s="149"/>
      <c r="N35" s="149"/>
      <c r="O35" s="149"/>
      <c r="P35" s="149"/>
      <c r="Q35" s="149"/>
    </row>
    <row r="36" spans="2:17" ht="14.1" customHeight="1">
      <c r="B36" s="377"/>
      <c r="C36" s="377"/>
      <c r="D36" s="377"/>
      <c r="E36" s="377"/>
      <c r="F36" s="377"/>
      <c r="G36" s="149" t="s">
        <v>1095</v>
      </c>
      <c r="H36" s="149" t="s">
        <v>1065</v>
      </c>
      <c r="I36" s="161"/>
      <c r="J36" s="161"/>
      <c r="K36" s="149"/>
      <c r="L36" s="149"/>
      <c r="M36" s="149"/>
      <c r="N36" s="149"/>
      <c r="O36" s="149"/>
      <c r="P36" s="149"/>
      <c r="Q36" s="149"/>
    </row>
    <row r="37" spans="2:17" ht="14.1" customHeight="1">
      <c r="B37" s="377"/>
      <c r="C37" s="377"/>
      <c r="D37" s="377"/>
      <c r="E37" s="377"/>
      <c r="F37" s="377"/>
      <c r="G37" s="149" t="s">
        <v>1096</v>
      </c>
      <c r="H37" s="149" t="s">
        <v>1065</v>
      </c>
      <c r="I37" s="161"/>
      <c r="J37" s="161"/>
      <c r="K37" s="149"/>
      <c r="L37" s="149"/>
      <c r="M37" s="149"/>
      <c r="N37" s="149"/>
      <c r="O37" s="149"/>
      <c r="P37" s="149"/>
      <c r="Q37" s="149"/>
    </row>
    <row r="38" spans="2:17" ht="14.1" customHeight="1">
      <c r="B38" s="377"/>
      <c r="C38" s="377"/>
      <c r="D38" s="377"/>
      <c r="E38" s="377"/>
      <c r="F38" s="377"/>
      <c r="G38" s="149" t="s">
        <v>1097</v>
      </c>
      <c r="H38" s="149" t="s">
        <v>1065</v>
      </c>
      <c r="I38" s="161"/>
      <c r="J38" s="161"/>
      <c r="K38" s="149"/>
      <c r="L38" s="149"/>
      <c r="M38" s="149"/>
      <c r="N38" s="149"/>
      <c r="O38" s="149"/>
      <c r="P38" s="149"/>
      <c r="Q38" s="149"/>
    </row>
    <row r="39" spans="2:17" ht="14.1" customHeight="1">
      <c r="B39" s="377"/>
      <c r="C39" s="377"/>
      <c r="D39" s="377"/>
      <c r="E39" s="377"/>
      <c r="F39" s="377"/>
      <c r="G39" s="149" t="s">
        <v>1098</v>
      </c>
      <c r="H39" s="149" t="s">
        <v>1065</v>
      </c>
      <c r="I39" s="161"/>
      <c r="J39" s="161"/>
      <c r="K39" s="149"/>
      <c r="L39" s="149"/>
      <c r="M39" s="149"/>
      <c r="N39" s="149"/>
      <c r="O39" s="149"/>
      <c r="P39" s="149"/>
      <c r="Q39" s="149"/>
    </row>
    <row r="40" spans="2:17" ht="14.1" customHeight="1">
      <c r="B40" s="377"/>
      <c r="C40" s="377"/>
      <c r="D40" s="377"/>
      <c r="E40" s="377"/>
      <c r="F40" s="377"/>
      <c r="G40" s="149" t="s">
        <v>1099</v>
      </c>
      <c r="H40" s="149" t="s">
        <v>1065</v>
      </c>
      <c r="I40" s="161"/>
      <c r="J40" s="161"/>
      <c r="K40" s="149"/>
      <c r="L40" s="149"/>
      <c r="M40" s="149"/>
      <c r="N40" s="149"/>
      <c r="O40" s="149"/>
      <c r="P40" s="149"/>
      <c r="Q40" s="149"/>
    </row>
    <row r="41" spans="2:17" ht="14.1" customHeight="1">
      <c r="B41" s="377"/>
      <c r="C41" s="377"/>
      <c r="D41" s="377"/>
      <c r="E41" s="377"/>
      <c r="F41" s="377"/>
      <c r="G41" s="149" t="s">
        <v>1100</v>
      </c>
      <c r="H41" s="149" t="s">
        <v>1065</v>
      </c>
      <c r="I41" s="161"/>
      <c r="J41" s="161"/>
      <c r="K41" s="149"/>
      <c r="L41" s="149"/>
      <c r="M41" s="149"/>
      <c r="N41" s="149"/>
      <c r="O41" s="149"/>
      <c r="P41" s="149"/>
      <c r="Q41" s="149"/>
    </row>
    <row r="42" spans="2:17" ht="14.1" customHeight="1">
      <c r="B42" s="377"/>
      <c r="C42" s="377"/>
      <c r="D42" s="377"/>
      <c r="E42" s="377"/>
      <c r="F42" s="377"/>
      <c r="G42" s="149" t="s">
        <v>1101</v>
      </c>
      <c r="H42" s="149" t="s">
        <v>1065</v>
      </c>
      <c r="I42" s="161"/>
      <c r="J42" s="161"/>
      <c r="K42" s="149"/>
      <c r="L42" s="149"/>
      <c r="M42" s="149"/>
      <c r="N42" s="149"/>
      <c r="O42" s="149"/>
      <c r="P42" s="149"/>
      <c r="Q42" s="149"/>
    </row>
    <row r="43" spans="2:17" ht="14.1" customHeight="1">
      <c r="B43" s="377"/>
      <c r="C43" s="377"/>
      <c r="D43" s="377"/>
      <c r="E43" s="376" t="s">
        <v>1062</v>
      </c>
      <c r="F43" s="376" t="s">
        <v>1117</v>
      </c>
      <c r="G43" s="149" t="s">
        <v>1102</v>
      </c>
      <c r="H43" s="149" t="s">
        <v>1065</v>
      </c>
      <c r="I43" s="161"/>
      <c r="J43" s="161"/>
      <c r="K43" s="149"/>
      <c r="L43" s="149"/>
      <c r="M43" s="149"/>
      <c r="N43" s="149"/>
      <c r="O43" s="149"/>
      <c r="P43" s="149"/>
      <c r="Q43" s="149"/>
    </row>
    <row r="44" spans="2:17" ht="14.1" customHeight="1">
      <c r="B44" s="377"/>
      <c r="C44" s="377"/>
      <c r="D44" s="377"/>
      <c r="E44" s="377"/>
      <c r="F44" s="377"/>
      <c r="G44" s="149" t="s">
        <v>1102</v>
      </c>
      <c r="H44" s="149" t="s">
        <v>1065</v>
      </c>
      <c r="I44" s="161"/>
      <c r="J44" s="161"/>
      <c r="K44" s="149"/>
      <c r="L44" s="149"/>
      <c r="M44" s="149"/>
      <c r="N44" s="149"/>
      <c r="O44" s="149"/>
      <c r="P44" s="149"/>
      <c r="Q44" s="149"/>
    </row>
    <row r="45" spans="2:17" ht="14.1" customHeight="1">
      <c r="B45" s="377"/>
      <c r="C45" s="377"/>
      <c r="D45" s="377"/>
      <c r="E45" s="377"/>
      <c r="F45" s="377"/>
      <c r="G45" s="149" t="s">
        <v>1102</v>
      </c>
      <c r="H45" s="149" t="s">
        <v>1065</v>
      </c>
      <c r="I45" s="161"/>
      <c r="J45" s="161"/>
      <c r="K45" s="149"/>
      <c r="L45" s="149"/>
      <c r="M45" s="149"/>
      <c r="N45" s="149"/>
      <c r="O45" s="149"/>
      <c r="P45" s="149"/>
      <c r="Q45" s="149"/>
    </row>
    <row r="46" spans="2:17" ht="14.1" customHeight="1">
      <c r="B46" s="377"/>
      <c r="C46" s="377"/>
      <c r="D46" s="377"/>
      <c r="E46" s="377"/>
      <c r="F46" s="377"/>
      <c r="G46" s="149" t="s">
        <v>1102</v>
      </c>
      <c r="H46" s="149" t="s">
        <v>1065</v>
      </c>
      <c r="I46" s="161"/>
      <c r="J46" s="161"/>
      <c r="K46" s="149"/>
      <c r="L46" s="149"/>
      <c r="M46" s="149"/>
      <c r="N46" s="149"/>
      <c r="O46" s="149"/>
      <c r="P46" s="149"/>
      <c r="Q46" s="149"/>
    </row>
    <row r="47" spans="2:17" ht="14.1" customHeight="1">
      <c r="B47" s="377"/>
      <c r="C47" s="377"/>
      <c r="D47" s="377"/>
      <c r="E47" s="377"/>
      <c r="F47" s="377"/>
      <c r="G47" s="149" t="s">
        <v>1102</v>
      </c>
      <c r="H47" s="149" t="s">
        <v>1065</v>
      </c>
      <c r="I47" s="161"/>
      <c r="J47" s="161"/>
      <c r="K47" s="149"/>
      <c r="L47" s="149"/>
      <c r="M47" s="149"/>
      <c r="N47" s="149"/>
      <c r="O47" s="149"/>
      <c r="P47" s="149"/>
      <c r="Q47" s="149"/>
    </row>
    <row r="48" spans="2:17" ht="14.1" customHeight="1">
      <c r="B48" s="377"/>
      <c r="C48" s="377"/>
      <c r="D48" s="377"/>
      <c r="E48" s="377"/>
      <c r="F48" s="377"/>
      <c r="G48" s="149" t="s">
        <v>1102</v>
      </c>
      <c r="H48" s="149" t="s">
        <v>1065</v>
      </c>
      <c r="I48" s="161"/>
      <c r="J48" s="161"/>
      <c r="K48" s="149"/>
      <c r="L48" s="149"/>
      <c r="M48" s="149"/>
      <c r="N48" s="149"/>
      <c r="O48" s="149"/>
      <c r="P48" s="149"/>
      <c r="Q48" s="149"/>
    </row>
    <row r="49" spans="2:17" ht="14.1" customHeight="1">
      <c r="B49" s="377"/>
      <c r="C49" s="377"/>
      <c r="D49" s="377"/>
      <c r="E49" s="377"/>
      <c r="F49" s="377"/>
      <c r="G49" s="149" t="s">
        <v>1102</v>
      </c>
      <c r="H49" s="149" t="s">
        <v>1065</v>
      </c>
      <c r="I49" s="161"/>
      <c r="J49" s="161"/>
      <c r="K49" s="149"/>
      <c r="L49" s="149"/>
      <c r="M49" s="149"/>
      <c r="N49" s="149"/>
      <c r="O49" s="149"/>
      <c r="P49" s="149"/>
      <c r="Q49" s="149"/>
    </row>
    <row r="50" spans="2:17" ht="14.1" customHeight="1">
      <c r="B50" s="377"/>
      <c r="C50" s="377"/>
      <c r="D50" s="377"/>
      <c r="E50" s="377"/>
      <c r="F50" s="377"/>
      <c r="G50" s="149" t="s">
        <v>1102</v>
      </c>
      <c r="H50" s="149" t="s">
        <v>1065</v>
      </c>
      <c r="I50" s="161"/>
      <c r="J50" s="161"/>
      <c r="K50" s="149"/>
      <c r="L50" s="149"/>
      <c r="M50" s="149"/>
      <c r="N50" s="149"/>
      <c r="O50" s="149"/>
      <c r="P50" s="149"/>
      <c r="Q50" s="149"/>
    </row>
    <row r="51" spans="2:17" ht="14.1" customHeight="1">
      <c r="B51" s="377"/>
      <c r="C51" s="377"/>
      <c r="D51" s="377"/>
      <c r="E51" s="377"/>
      <c r="F51" s="377"/>
      <c r="G51" s="149" t="s">
        <v>1102</v>
      </c>
      <c r="H51" s="149" t="s">
        <v>1065</v>
      </c>
      <c r="I51" s="161"/>
      <c r="J51" s="161"/>
      <c r="K51" s="149"/>
      <c r="L51" s="149"/>
      <c r="M51" s="149"/>
      <c r="N51" s="149"/>
      <c r="O51" s="149"/>
      <c r="P51" s="149"/>
      <c r="Q51" s="149"/>
    </row>
    <row r="52" spans="2:17" ht="14.1" customHeight="1">
      <c r="B52" s="377"/>
      <c r="C52" s="377"/>
      <c r="D52" s="377"/>
      <c r="E52" s="377"/>
      <c r="F52" s="377"/>
      <c r="G52" s="149" t="s">
        <v>1102</v>
      </c>
      <c r="H52" s="149" t="s">
        <v>1065</v>
      </c>
      <c r="I52" s="161"/>
      <c r="J52" s="161"/>
      <c r="K52" s="149"/>
      <c r="L52" s="149"/>
      <c r="M52" s="149"/>
      <c r="N52" s="149"/>
      <c r="O52" s="149"/>
      <c r="P52" s="149"/>
      <c r="Q52" s="149"/>
    </row>
    <row r="53" spans="2:17" ht="14.1" customHeight="1">
      <c r="B53" s="377"/>
      <c r="C53" s="377"/>
      <c r="D53" s="377"/>
      <c r="E53" s="377"/>
      <c r="F53" s="377"/>
      <c r="G53" s="149" t="s">
        <v>1102</v>
      </c>
      <c r="H53" s="149" t="s">
        <v>1065</v>
      </c>
      <c r="I53" s="161"/>
      <c r="J53" s="161"/>
      <c r="K53" s="149"/>
      <c r="L53" s="149"/>
      <c r="M53" s="149"/>
      <c r="N53" s="149"/>
      <c r="O53" s="149"/>
      <c r="P53" s="149"/>
      <c r="Q53" s="149"/>
    </row>
    <row r="54" spans="2:17" ht="14.1" customHeight="1">
      <c r="B54" s="377"/>
      <c r="C54" s="377"/>
      <c r="D54" s="377"/>
      <c r="E54" s="377"/>
      <c r="F54" s="377"/>
      <c r="G54" s="149" t="s">
        <v>1102</v>
      </c>
      <c r="H54" s="149" t="s">
        <v>1065</v>
      </c>
      <c r="I54" s="161"/>
      <c r="J54" s="161"/>
      <c r="K54" s="149"/>
      <c r="L54" s="149"/>
      <c r="M54" s="149"/>
      <c r="N54" s="149"/>
      <c r="O54" s="149"/>
      <c r="P54" s="149"/>
      <c r="Q54" s="149"/>
    </row>
    <row r="55" spans="2:17" ht="14.1" customHeight="1">
      <c r="B55" s="377"/>
      <c r="C55" s="377"/>
      <c r="D55" s="377"/>
      <c r="E55" s="376" t="s">
        <v>1063</v>
      </c>
      <c r="F55" s="376" t="s">
        <v>1117</v>
      </c>
      <c r="G55" s="149" t="s">
        <v>1103</v>
      </c>
      <c r="H55" s="149" t="s">
        <v>1065</v>
      </c>
      <c r="I55" s="161"/>
      <c r="J55" s="161"/>
      <c r="K55" s="149"/>
      <c r="L55" s="149"/>
      <c r="M55" s="149"/>
      <c r="N55" s="149"/>
      <c r="O55" s="149"/>
      <c r="P55" s="149"/>
      <c r="Q55" s="149"/>
    </row>
    <row r="56" spans="2:17" ht="14.1" customHeight="1">
      <c r="B56" s="377"/>
      <c r="C56" s="377"/>
      <c r="D56" s="377"/>
      <c r="E56" s="377"/>
      <c r="F56" s="377"/>
      <c r="G56" s="149" t="s">
        <v>1104</v>
      </c>
      <c r="H56" s="149" t="s">
        <v>1065</v>
      </c>
      <c r="I56" s="161"/>
      <c r="J56" s="161"/>
      <c r="K56" s="149"/>
      <c r="L56" s="149"/>
      <c r="M56" s="149"/>
      <c r="N56" s="149"/>
      <c r="O56" s="149"/>
      <c r="P56" s="149"/>
      <c r="Q56" s="149"/>
    </row>
    <row r="57" spans="2:17" ht="14.1" customHeight="1">
      <c r="B57" s="377"/>
      <c r="C57" s="377"/>
      <c r="D57" s="377"/>
      <c r="E57" s="377"/>
      <c r="F57" s="377"/>
      <c r="G57" s="149" t="s">
        <v>1105</v>
      </c>
      <c r="H57" s="149" t="s">
        <v>1065</v>
      </c>
      <c r="I57" s="161"/>
      <c r="J57" s="161"/>
      <c r="K57" s="149"/>
      <c r="L57" s="149"/>
      <c r="M57" s="149"/>
      <c r="N57" s="149"/>
      <c r="O57" s="149"/>
      <c r="P57" s="149"/>
      <c r="Q57" s="149"/>
    </row>
    <row r="58" spans="2:17" ht="14.1" customHeight="1">
      <c r="B58" s="377"/>
      <c r="C58" s="377"/>
      <c r="D58" s="377"/>
      <c r="E58" s="377"/>
      <c r="F58" s="377"/>
      <c r="G58" s="149" t="s">
        <v>1106</v>
      </c>
      <c r="H58" s="149" t="s">
        <v>1065</v>
      </c>
      <c r="I58" s="161"/>
      <c r="J58" s="161"/>
      <c r="K58" s="149"/>
      <c r="L58" s="149"/>
      <c r="M58" s="149"/>
      <c r="N58" s="149"/>
      <c r="O58" s="149"/>
      <c r="P58" s="149"/>
      <c r="Q58" s="149"/>
    </row>
    <row r="59" spans="2:17" ht="14.1" customHeight="1">
      <c r="B59" s="377"/>
      <c r="C59" s="377"/>
      <c r="D59" s="377"/>
      <c r="E59" s="377"/>
      <c r="F59" s="377"/>
      <c r="G59" s="149" t="s">
        <v>1107</v>
      </c>
      <c r="H59" s="149" t="s">
        <v>1065</v>
      </c>
      <c r="I59" s="161"/>
      <c r="J59" s="161"/>
      <c r="K59" s="149"/>
      <c r="L59" s="149"/>
      <c r="M59" s="149"/>
      <c r="N59" s="149"/>
      <c r="O59" s="149"/>
      <c r="P59" s="149"/>
      <c r="Q59" s="149"/>
    </row>
    <row r="60" spans="2:17" ht="14.1" customHeight="1">
      <c r="B60" s="377"/>
      <c r="C60" s="377"/>
      <c r="D60" s="377"/>
      <c r="E60" s="377"/>
      <c r="F60" s="377"/>
      <c r="G60" s="149" t="s">
        <v>1108</v>
      </c>
      <c r="H60" s="149" t="s">
        <v>1065</v>
      </c>
      <c r="I60" s="161"/>
      <c r="J60" s="161"/>
      <c r="K60" s="149"/>
      <c r="L60" s="149"/>
      <c r="M60" s="149"/>
      <c r="N60" s="149"/>
      <c r="O60" s="149"/>
      <c r="P60" s="149"/>
      <c r="Q60" s="149"/>
    </row>
    <row r="61" spans="2:17" ht="14.1" customHeight="1">
      <c r="B61" s="377"/>
      <c r="C61" s="377"/>
      <c r="D61" s="377"/>
      <c r="E61" s="377"/>
      <c r="F61" s="377"/>
      <c r="G61" s="149" t="s">
        <v>1109</v>
      </c>
      <c r="H61" s="149" t="s">
        <v>1065</v>
      </c>
      <c r="I61" s="161"/>
      <c r="J61" s="161"/>
      <c r="K61" s="149"/>
      <c r="L61" s="149"/>
      <c r="M61" s="149"/>
      <c r="N61" s="149"/>
      <c r="O61" s="149"/>
      <c r="P61" s="149"/>
      <c r="Q61" s="149"/>
    </row>
    <row r="62" spans="2:17" ht="14.1" customHeight="1">
      <c r="B62" s="377"/>
      <c r="C62" s="377"/>
      <c r="D62" s="377"/>
      <c r="E62" s="377"/>
      <c r="F62" s="377"/>
      <c r="G62" s="149" t="s">
        <v>1110</v>
      </c>
      <c r="H62" s="149" t="s">
        <v>1065</v>
      </c>
      <c r="I62" s="161"/>
      <c r="J62" s="161"/>
      <c r="K62" s="149"/>
      <c r="L62" s="149"/>
      <c r="M62" s="149"/>
      <c r="N62" s="149"/>
      <c r="O62" s="149"/>
      <c r="P62" s="149"/>
      <c r="Q62" s="149"/>
    </row>
    <row r="63" spans="2:17" ht="14.1" customHeight="1">
      <c r="B63" s="377"/>
      <c r="C63" s="377"/>
      <c r="D63" s="377"/>
      <c r="E63" s="377"/>
      <c r="F63" s="377"/>
      <c r="G63" s="149" t="s">
        <v>1111</v>
      </c>
      <c r="H63" s="149" t="s">
        <v>1065</v>
      </c>
      <c r="I63" s="161"/>
      <c r="J63" s="161"/>
      <c r="K63" s="149"/>
      <c r="L63" s="149"/>
      <c r="M63" s="149"/>
      <c r="N63" s="149"/>
      <c r="O63" s="149"/>
      <c r="P63" s="149"/>
      <c r="Q63" s="149"/>
    </row>
    <row r="64" spans="2:17" ht="14.1" customHeight="1">
      <c r="B64" s="377"/>
      <c r="C64" s="377"/>
      <c r="D64" s="377"/>
      <c r="E64" s="377"/>
      <c r="F64" s="377"/>
      <c r="G64" s="149" t="s">
        <v>1112</v>
      </c>
      <c r="H64" s="149" t="s">
        <v>1065</v>
      </c>
      <c r="I64" s="161"/>
      <c r="J64" s="161"/>
      <c r="K64" s="149"/>
      <c r="L64" s="149"/>
      <c r="M64" s="149"/>
      <c r="N64" s="149"/>
      <c r="O64" s="149"/>
      <c r="P64" s="149"/>
      <c r="Q64" s="149"/>
    </row>
    <row r="65" spans="2:17" ht="14.1" customHeight="1">
      <c r="B65" s="377"/>
      <c r="C65" s="377"/>
      <c r="D65" s="377"/>
      <c r="E65" s="377"/>
      <c r="F65" s="377"/>
      <c r="G65" s="149" t="s">
        <v>1113</v>
      </c>
      <c r="H65" s="149" t="s">
        <v>1065</v>
      </c>
      <c r="I65" s="161"/>
      <c r="J65" s="161"/>
      <c r="K65" s="149"/>
      <c r="L65" s="149"/>
      <c r="M65" s="149"/>
      <c r="N65" s="149"/>
      <c r="O65" s="149"/>
      <c r="P65" s="149"/>
      <c r="Q65" s="149"/>
    </row>
    <row r="66" spans="2:17" ht="14.1" customHeight="1">
      <c r="B66" s="377"/>
      <c r="C66" s="377"/>
      <c r="D66" s="377"/>
      <c r="E66" s="377"/>
      <c r="F66" s="377"/>
      <c r="G66" s="149" t="s">
        <v>1114</v>
      </c>
      <c r="H66" s="149" t="s">
        <v>1065</v>
      </c>
      <c r="I66" s="161"/>
      <c r="J66" s="161"/>
      <c r="K66" s="149"/>
      <c r="L66" s="149"/>
      <c r="M66" s="149"/>
      <c r="N66" s="149"/>
      <c r="O66" s="149"/>
      <c r="P66" s="149"/>
      <c r="Q66" s="149"/>
    </row>
    <row r="67" spans="2:17" ht="14.1" customHeight="1">
      <c r="B67" s="153"/>
      <c r="C67" s="153"/>
      <c r="D67" s="153"/>
      <c r="E67" s="153"/>
      <c r="F67" s="153"/>
      <c r="G67" s="153"/>
      <c r="H67" s="153"/>
      <c r="I67" s="153"/>
      <c r="J67" s="153"/>
      <c r="K67" s="153"/>
      <c r="L67" s="153"/>
      <c r="M67" s="153"/>
      <c r="N67" s="153"/>
      <c r="O67" s="153"/>
      <c r="P67" s="153"/>
      <c r="Q67" s="153"/>
    </row>
    <row r="68" spans="2:17" ht="21" customHeight="1">
      <c r="B68" s="144" t="s">
        <v>1032</v>
      </c>
      <c r="C68" s="154"/>
      <c r="D68" s="154"/>
      <c r="E68" s="154"/>
      <c r="F68" s="154"/>
      <c r="G68" s="154"/>
      <c r="H68" s="154"/>
      <c r="I68" s="154"/>
      <c r="J68" s="154"/>
      <c r="K68" s="154"/>
      <c r="L68" s="154"/>
      <c r="M68" s="154"/>
      <c r="N68" s="154"/>
      <c r="O68" s="154"/>
      <c r="P68" s="154"/>
      <c r="Q68" s="154"/>
    </row>
    <row r="69" spans="2:17">
      <c r="B69" s="377" t="s">
        <v>1007</v>
      </c>
      <c r="C69" s="377"/>
      <c r="D69" s="377"/>
      <c r="E69" s="377" t="s">
        <v>1008</v>
      </c>
      <c r="F69" s="377"/>
      <c r="G69" s="377"/>
      <c r="H69" s="377"/>
      <c r="I69" s="382" t="s">
        <v>1009</v>
      </c>
      <c r="J69" s="383"/>
      <c r="K69" s="384"/>
      <c r="L69" s="377" t="s">
        <v>1010</v>
      </c>
      <c r="M69" s="377"/>
      <c r="N69" s="377"/>
      <c r="O69" s="377"/>
      <c r="P69" s="377"/>
      <c r="Q69" s="377"/>
    </row>
    <row r="70" spans="2:17" ht="36">
      <c r="B70" s="149" t="s">
        <v>1011</v>
      </c>
      <c r="C70" s="149" t="s">
        <v>1012</v>
      </c>
      <c r="D70" s="149" t="s">
        <v>1013</v>
      </c>
      <c r="E70" s="149" t="s">
        <v>1014</v>
      </c>
      <c r="F70" s="149" t="s">
        <v>1015</v>
      </c>
      <c r="G70" s="149" t="s">
        <v>1016</v>
      </c>
      <c r="H70" s="149" t="s">
        <v>1017</v>
      </c>
      <c r="I70" s="159" t="s">
        <v>1125</v>
      </c>
      <c r="J70" s="159" t="s">
        <v>1126</v>
      </c>
      <c r="K70" s="158" t="s">
        <v>1139</v>
      </c>
      <c r="L70" s="149" t="s">
        <v>1021</v>
      </c>
      <c r="M70" s="149" t="s">
        <v>1033</v>
      </c>
      <c r="N70" s="149" t="s">
        <v>1023</v>
      </c>
      <c r="O70" s="149" t="s">
        <v>1034</v>
      </c>
      <c r="P70" s="149" t="s">
        <v>1058</v>
      </c>
      <c r="Q70" s="149" t="s">
        <v>1025</v>
      </c>
    </row>
    <row r="71" spans="2:17" ht="15.6" customHeight="1">
      <c r="B71" s="377" t="s">
        <v>1026</v>
      </c>
      <c r="C71" s="376" t="s">
        <v>1035</v>
      </c>
      <c r="D71" s="376" t="s">
        <v>1036</v>
      </c>
      <c r="E71" s="376" t="s">
        <v>1037</v>
      </c>
      <c r="F71" s="381" t="s">
        <v>1121</v>
      </c>
      <c r="G71" s="150" t="s">
        <v>1115</v>
      </c>
      <c r="H71" s="150" t="s">
        <v>1119</v>
      </c>
      <c r="I71" s="149"/>
      <c r="J71" s="160"/>
      <c r="K71" s="160"/>
      <c r="L71" s="149"/>
      <c r="M71" s="149"/>
      <c r="N71" s="160"/>
      <c r="O71" s="149"/>
      <c r="P71" s="160"/>
      <c r="Q71" s="160"/>
    </row>
    <row r="72" spans="2:17" ht="15.6" customHeight="1">
      <c r="B72" s="377"/>
      <c r="C72" s="377"/>
      <c r="D72" s="377"/>
      <c r="E72" s="377"/>
      <c r="F72" s="378"/>
      <c r="G72" s="150" t="s">
        <v>1116</v>
      </c>
      <c r="H72" s="150" t="s">
        <v>1119</v>
      </c>
      <c r="I72" s="160"/>
      <c r="J72" s="149"/>
      <c r="K72" s="160"/>
      <c r="L72" s="160"/>
      <c r="M72" s="149"/>
      <c r="N72" s="149"/>
      <c r="O72" s="160"/>
      <c r="P72" s="149"/>
      <c r="Q72" s="160"/>
    </row>
    <row r="73" spans="2:17" ht="15.6" customHeight="1">
      <c r="B73" s="377"/>
      <c r="C73" s="377"/>
      <c r="D73" s="377"/>
      <c r="E73" s="376" t="s">
        <v>1042</v>
      </c>
      <c r="F73" s="381" t="s">
        <v>1121</v>
      </c>
      <c r="G73" s="150" t="s">
        <v>1115</v>
      </c>
      <c r="H73" s="150" t="s">
        <v>1119</v>
      </c>
      <c r="I73" s="149"/>
      <c r="J73" s="160"/>
      <c r="K73" s="160"/>
      <c r="L73" s="149"/>
      <c r="M73" s="149"/>
      <c r="N73" s="160"/>
      <c r="O73" s="149"/>
      <c r="P73" s="160"/>
      <c r="Q73" s="160"/>
    </row>
    <row r="74" spans="2:17" ht="15.6" customHeight="1">
      <c r="B74" s="377"/>
      <c r="C74" s="377"/>
      <c r="D74" s="377"/>
      <c r="E74" s="377"/>
      <c r="F74" s="378"/>
      <c r="G74" s="150" t="s">
        <v>1116</v>
      </c>
      <c r="H74" s="150" t="s">
        <v>1119</v>
      </c>
      <c r="I74" s="160"/>
      <c r="J74" s="149"/>
      <c r="K74" s="160"/>
      <c r="L74" s="160"/>
      <c r="M74" s="149"/>
      <c r="N74" s="149"/>
      <c r="O74" s="160"/>
      <c r="P74" s="149"/>
      <c r="Q74" s="160"/>
    </row>
    <row r="75" spans="2:17" ht="15.6" customHeight="1">
      <c r="B75" s="377"/>
      <c r="C75" s="377"/>
      <c r="D75" s="377"/>
      <c r="E75" s="376" t="s">
        <v>1043</v>
      </c>
      <c r="F75" s="381" t="s">
        <v>1121</v>
      </c>
      <c r="G75" s="150" t="s">
        <v>1115</v>
      </c>
      <c r="H75" s="150" t="s">
        <v>1119</v>
      </c>
      <c r="I75" s="149"/>
      <c r="J75" s="160"/>
      <c r="K75" s="160"/>
      <c r="L75" s="149"/>
      <c r="M75" s="149"/>
      <c r="N75" s="160"/>
      <c r="O75" s="149"/>
      <c r="P75" s="160"/>
      <c r="Q75" s="160"/>
    </row>
    <row r="76" spans="2:17" ht="15.6" customHeight="1">
      <c r="B76" s="377"/>
      <c r="C76" s="377"/>
      <c r="D76" s="377"/>
      <c r="E76" s="377"/>
      <c r="F76" s="378"/>
      <c r="G76" s="150" t="s">
        <v>1116</v>
      </c>
      <c r="H76" s="150" t="s">
        <v>1119</v>
      </c>
      <c r="I76" s="160"/>
      <c r="J76" s="149"/>
      <c r="K76" s="160"/>
      <c r="L76" s="160"/>
      <c r="M76" s="149"/>
      <c r="N76" s="149"/>
      <c r="O76" s="160"/>
      <c r="P76" s="149"/>
      <c r="Q76" s="160"/>
    </row>
    <row r="77" spans="2:17" ht="15.6" customHeight="1">
      <c r="B77" s="377"/>
      <c r="C77" s="377"/>
      <c r="D77" s="377"/>
      <c r="E77" s="376" t="s">
        <v>1044</v>
      </c>
      <c r="F77" s="381" t="s">
        <v>1121</v>
      </c>
      <c r="G77" s="150" t="s">
        <v>1115</v>
      </c>
      <c r="H77" s="150" t="s">
        <v>1119</v>
      </c>
      <c r="I77" s="149"/>
      <c r="J77" s="160"/>
      <c r="K77" s="160"/>
      <c r="L77" s="149"/>
      <c r="M77" s="149"/>
      <c r="N77" s="160"/>
      <c r="O77" s="149"/>
      <c r="P77" s="160"/>
      <c r="Q77" s="160"/>
    </row>
    <row r="78" spans="2:17" ht="15.6" customHeight="1">
      <c r="B78" s="377"/>
      <c r="C78" s="377"/>
      <c r="D78" s="377"/>
      <c r="E78" s="377"/>
      <c r="F78" s="378"/>
      <c r="G78" s="150" t="s">
        <v>1116</v>
      </c>
      <c r="H78" s="150" t="s">
        <v>1119</v>
      </c>
      <c r="I78" s="160"/>
      <c r="J78" s="149"/>
      <c r="K78" s="160"/>
      <c r="L78" s="160"/>
      <c r="M78" s="149"/>
      <c r="N78" s="149"/>
      <c r="O78" s="160"/>
      <c r="P78" s="149"/>
      <c r="Q78" s="160"/>
    </row>
    <row r="79" spans="2:17" ht="15.6" customHeight="1">
      <c r="B79" s="162"/>
      <c r="C79" s="162"/>
      <c r="D79" s="162"/>
      <c r="E79" s="162"/>
      <c r="F79" s="163"/>
      <c r="G79" s="163"/>
      <c r="H79" s="163"/>
      <c r="I79" s="162"/>
      <c r="J79" s="162"/>
      <c r="K79" s="162"/>
      <c r="L79" s="162"/>
      <c r="M79" s="162"/>
      <c r="N79" s="162"/>
      <c r="O79" s="162"/>
      <c r="P79" s="162"/>
      <c r="Q79" s="164" t="s">
        <v>1140</v>
      </c>
    </row>
    <row r="80" spans="2:17" ht="15.6" customHeight="1">
      <c r="B80" s="376" t="s">
        <v>1045</v>
      </c>
      <c r="C80" s="376" t="s">
        <v>1046</v>
      </c>
      <c r="D80" s="381" t="s">
        <v>1055</v>
      </c>
      <c r="E80" s="376" t="s">
        <v>1122</v>
      </c>
      <c r="F80" s="381" t="s">
        <v>1120</v>
      </c>
      <c r="G80" s="150" t="s">
        <v>1141</v>
      </c>
      <c r="H80" s="149" t="s">
        <v>1124</v>
      </c>
      <c r="I80" s="149"/>
      <c r="J80" s="149"/>
      <c r="K80" s="149"/>
      <c r="L80" s="149"/>
      <c r="M80" s="149"/>
      <c r="N80" s="149"/>
      <c r="O80" s="149"/>
      <c r="P80" s="149"/>
      <c r="Q80" s="149"/>
    </row>
    <row r="81" spans="2:17" ht="15.6" customHeight="1">
      <c r="B81" s="377"/>
      <c r="C81" s="377"/>
      <c r="D81" s="378"/>
      <c r="E81" s="377"/>
      <c r="F81" s="378"/>
      <c r="G81" s="150" t="s">
        <v>1142</v>
      </c>
      <c r="H81" s="149" t="s">
        <v>1124</v>
      </c>
      <c r="I81" s="149"/>
      <c r="J81" s="149"/>
      <c r="K81" s="149"/>
      <c r="L81" s="149"/>
      <c r="M81" s="149"/>
      <c r="N81" s="149"/>
      <c r="O81" s="149"/>
      <c r="P81" s="149"/>
      <c r="Q81" s="149"/>
    </row>
    <row r="82" spans="2:17" ht="15.6" customHeight="1">
      <c r="B82" s="377"/>
      <c r="C82" s="377"/>
      <c r="D82" s="378"/>
      <c r="E82" s="376" t="s">
        <v>1123</v>
      </c>
      <c r="F82" s="381" t="s">
        <v>1120</v>
      </c>
      <c r="G82" s="150" t="s">
        <v>1143</v>
      </c>
      <c r="H82" s="149" t="s">
        <v>1124</v>
      </c>
      <c r="I82" s="149"/>
      <c r="J82" s="149"/>
      <c r="K82" s="149"/>
      <c r="L82" s="149"/>
      <c r="M82" s="149"/>
      <c r="N82" s="149"/>
      <c r="O82" s="149"/>
      <c r="P82" s="149"/>
      <c r="Q82" s="149"/>
    </row>
    <row r="83" spans="2:17" ht="15.6" customHeight="1">
      <c r="B83" s="377"/>
      <c r="C83" s="377"/>
      <c r="D83" s="378"/>
      <c r="E83" s="377"/>
      <c r="F83" s="378"/>
      <c r="G83" s="150" t="s">
        <v>1144</v>
      </c>
      <c r="H83" s="149" t="s">
        <v>1124</v>
      </c>
      <c r="I83" s="149"/>
      <c r="J83" s="149"/>
      <c r="K83" s="149"/>
      <c r="L83" s="149"/>
      <c r="M83" s="149"/>
      <c r="N83" s="149"/>
      <c r="O83" s="149"/>
      <c r="P83" s="149"/>
      <c r="Q83" s="149"/>
    </row>
    <row r="84" spans="2:17" ht="20.100000000000001" customHeight="1">
      <c r="B84" s="377"/>
      <c r="C84" s="376" t="s">
        <v>1046</v>
      </c>
      <c r="D84" s="376" t="s">
        <v>1050</v>
      </c>
      <c r="E84" s="379"/>
      <c r="F84" s="379"/>
      <c r="G84" s="379"/>
      <c r="H84" s="379"/>
      <c r="I84" s="374"/>
      <c r="J84" s="374"/>
      <c r="K84" s="374"/>
      <c r="L84" s="374"/>
      <c r="M84" s="374"/>
      <c r="N84" s="374"/>
      <c r="O84" s="374"/>
      <c r="P84" s="374"/>
      <c r="Q84" s="374"/>
    </row>
    <row r="85" spans="2:17" ht="20.100000000000001" customHeight="1">
      <c r="B85" s="377"/>
      <c r="C85" s="376"/>
      <c r="D85" s="377"/>
      <c r="E85" s="380"/>
      <c r="F85" s="380"/>
      <c r="G85" s="380"/>
      <c r="H85" s="380"/>
      <c r="I85" s="375"/>
      <c r="J85" s="375"/>
      <c r="K85" s="375"/>
      <c r="L85" s="375"/>
      <c r="M85" s="375"/>
      <c r="N85" s="375"/>
      <c r="O85" s="375"/>
      <c r="P85" s="375"/>
      <c r="Q85" s="375"/>
    </row>
    <row r="86" spans="2:17">
      <c r="H86" s="153"/>
    </row>
    <row r="87" spans="2:17" ht="18.600000000000001" thickBot="1">
      <c r="B87" s="81" t="s">
        <v>1149</v>
      </c>
      <c r="C87" s="26"/>
      <c r="D87" s="26"/>
      <c r="E87" s="26"/>
      <c r="F87" s="26"/>
      <c r="G87" s="27"/>
      <c r="H87" s="133"/>
      <c r="I87" s="81"/>
      <c r="J87" s="27"/>
      <c r="K87" s="27"/>
      <c r="L87" s="27"/>
      <c r="M87" s="27"/>
      <c r="N87" s="27"/>
    </row>
    <row r="88" spans="2:17">
      <c r="B88" s="321" t="s">
        <v>1151</v>
      </c>
      <c r="C88" s="319"/>
      <c r="D88" s="319"/>
      <c r="E88" s="319"/>
      <c r="F88" s="321" t="s">
        <v>1150</v>
      </c>
      <c r="G88" s="319"/>
      <c r="H88" s="319"/>
      <c r="I88" s="319"/>
      <c r="J88" s="317" t="s">
        <v>1152</v>
      </c>
      <c r="K88" s="311"/>
      <c r="L88" s="311"/>
      <c r="M88" s="311"/>
      <c r="N88" s="312"/>
    </row>
    <row r="89" spans="2:17" ht="18.600000000000001" thickBot="1">
      <c r="B89" s="322"/>
      <c r="C89" s="320"/>
      <c r="D89" s="320"/>
      <c r="E89" s="320"/>
      <c r="F89" s="322"/>
      <c r="G89" s="320"/>
      <c r="H89" s="320"/>
      <c r="I89" s="320"/>
      <c r="J89" s="318"/>
      <c r="K89" s="313"/>
      <c r="L89" s="313"/>
      <c r="M89" s="313"/>
      <c r="N89" s="314"/>
    </row>
    <row r="90" spans="2:17">
      <c r="H90" s="155"/>
    </row>
    <row r="91" spans="2:17">
      <c r="H91" s="155"/>
    </row>
  </sheetData>
  <mergeCells count="66">
    <mergeCell ref="L3:M3"/>
    <mergeCell ref="N3:O3"/>
    <mergeCell ref="P3:Q3"/>
    <mergeCell ref="B7:B66"/>
    <mergeCell ref="C7:C66"/>
    <mergeCell ref="D7:D18"/>
    <mergeCell ref="E7:E18"/>
    <mergeCell ref="F7:F18"/>
    <mergeCell ref="N4:Q4"/>
    <mergeCell ref="B5:D5"/>
    <mergeCell ref="E5:H5"/>
    <mergeCell ref="I5:K5"/>
    <mergeCell ref="L5:Q5"/>
    <mergeCell ref="L4:M4"/>
    <mergeCell ref="D19:D66"/>
    <mergeCell ref="E19:E30"/>
    <mergeCell ref="F19:F30"/>
    <mergeCell ref="E31:E42"/>
    <mergeCell ref="F31:F42"/>
    <mergeCell ref="E43:E54"/>
    <mergeCell ref="F43:F54"/>
    <mergeCell ref="E55:E66"/>
    <mergeCell ref="F55:F66"/>
    <mergeCell ref="B69:D69"/>
    <mergeCell ref="E69:H69"/>
    <mergeCell ref="I69:K69"/>
    <mergeCell ref="L69:Q69"/>
    <mergeCell ref="B71:B78"/>
    <mergeCell ref="C71:C78"/>
    <mergeCell ref="D71:D78"/>
    <mergeCell ref="E71:E72"/>
    <mergeCell ref="F71:F72"/>
    <mergeCell ref="E73:E74"/>
    <mergeCell ref="F73:F74"/>
    <mergeCell ref="E75:E76"/>
    <mergeCell ref="F75:F76"/>
    <mergeCell ref="E77:E78"/>
    <mergeCell ref="F77:F78"/>
    <mergeCell ref="B80:B85"/>
    <mergeCell ref="C80:C83"/>
    <mergeCell ref="D80:D83"/>
    <mergeCell ref="E80:E81"/>
    <mergeCell ref="F80:F81"/>
    <mergeCell ref="L84:L85"/>
    <mergeCell ref="E82:E83"/>
    <mergeCell ref="F82:F83"/>
    <mergeCell ref="C84:C85"/>
    <mergeCell ref="D84:D85"/>
    <mergeCell ref="E84:E85"/>
    <mergeCell ref="F84:F85"/>
    <mergeCell ref="G84:G85"/>
    <mergeCell ref="H84:H85"/>
    <mergeCell ref="I84:I85"/>
    <mergeCell ref="J84:J85"/>
    <mergeCell ref="K84:K85"/>
    <mergeCell ref="M84:M85"/>
    <mergeCell ref="N84:N85"/>
    <mergeCell ref="O84:O85"/>
    <mergeCell ref="P84:P85"/>
    <mergeCell ref="Q84:Q85"/>
    <mergeCell ref="K88:N89"/>
    <mergeCell ref="B88:B89"/>
    <mergeCell ref="C88:E89"/>
    <mergeCell ref="F88:F89"/>
    <mergeCell ref="G88:I89"/>
    <mergeCell ref="J88:J89"/>
  </mergeCells>
  <phoneticPr fontId="3"/>
  <pageMargins left="0.78740157480314965" right="0.15748031496062992" top="0.39370078740157483" bottom="0.15748031496062992" header="0.31496062992125984" footer="0.23622047244094491"/>
  <pageSetup paperSize="8"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7E63D-9DF1-4B22-96F1-8F8CEB2F31A7}">
  <sheetPr>
    <pageSetUpPr fitToPage="1"/>
  </sheetPr>
  <dimension ref="A1:M86"/>
  <sheetViews>
    <sheetView view="pageBreakPreview" zoomScaleNormal="85" zoomScaleSheetLayoutView="100" workbookViewId="0">
      <selection activeCell="C1" sqref="C1"/>
    </sheetView>
  </sheetViews>
  <sheetFormatPr defaultColWidth="8.59765625" defaultRowHeight="18"/>
  <cols>
    <col min="1" max="1" width="10.19921875" style="81" customWidth="1"/>
    <col min="2" max="3" width="12.5" style="26" customWidth="1"/>
    <col min="4" max="5" width="10" style="26" customWidth="1"/>
    <col min="6" max="6" width="10" style="27" customWidth="1"/>
    <col min="7" max="7" width="10" style="133" customWidth="1"/>
    <col min="8" max="13" width="8.3984375" style="27" customWidth="1"/>
    <col min="14" max="16384" width="8.59765625" style="30"/>
  </cols>
  <sheetData>
    <row r="1" spans="1:13" ht="26.4">
      <c r="A1" s="270" t="s">
        <v>897</v>
      </c>
      <c r="B1" s="270"/>
      <c r="C1" s="132" t="s">
        <v>1155</v>
      </c>
      <c r="I1" s="29" t="s">
        <v>44</v>
      </c>
      <c r="J1" s="269">
        <f>【改訂案】③電気工事!Q8</f>
        <v>0</v>
      </c>
      <c r="K1" s="269"/>
      <c r="L1" s="269"/>
      <c r="M1" s="269"/>
    </row>
    <row r="2" spans="1:13" ht="18.600000000000001" thickBot="1">
      <c r="A2" s="134"/>
    </row>
    <row r="3" spans="1:13">
      <c r="A3" s="303" t="s">
        <v>45</v>
      </c>
      <c r="B3" s="259" t="s">
        <v>46</v>
      </c>
      <c r="C3" s="307" t="s">
        <v>47</v>
      </c>
      <c r="D3" s="309" t="s">
        <v>48</v>
      </c>
      <c r="E3" s="307" t="s">
        <v>49</v>
      </c>
      <c r="F3" s="307" t="s">
        <v>50</v>
      </c>
      <c r="G3" s="291" t="s">
        <v>51</v>
      </c>
      <c r="H3" s="294" t="s">
        <v>52</v>
      </c>
      <c r="I3" s="295"/>
      <c r="J3" s="295"/>
      <c r="K3" s="295"/>
      <c r="L3" s="295"/>
      <c r="M3" s="296"/>
    </row>
    <row r="4" spans="1:13">
      <c r="A4" s="304"/>
      <c r="B4" s="302"/>
      <c r="C4" s="260"/>
      <c r="D4" s="260"/>
      <c r="E4" s="260"/>
      <c r="F4" s="260"/>
      <c r="G4" s="292"/>
      <c r="H4" s="297" t="s">
        <v>53</v>
      </c>
      <c r="I4" s="297"/>
      <c r="J4" s="298"/>
      <c r="K4" s="299" t="s">
        <v>54</v>
      </c>
      <c r="L4" s="297"/>
      <c r="M4" s="300"/>
    </row>
    <row r="5" spans="1:13" ht="18.600000000000001" thickBot="1">
      <c r="A5" s="305"/>
      <c r="B5" s="306"/>
      <c r="C5" s="308"/>
      <c r="D5" s="310"/>
      <c r="E5" s="308"/>
      <c r="F5" s="308"/>
      <c r="G5" s="293"/>
      <c r="H5" s="35" t="s">
        <v>55</v>
      </c>
      <c r="I5" s="36" t="s">
        <v>56</v>
      </c>
      <c r="J5" s="36" t="s">
        <v>57</v>
      </c>
      <c r="K5" s="36" t="s">
        <v>58</v>
      </c>
      <c r="L5" s="36" t="s">
        <v>59</v>
      </c>
      <c r="M5" s="37" t="s">
        <v>60</v>
      </c>
    </row>
    <row r="6" spans="1:13" ht="18.600000000000001" thickTop="1">
      <c r="A6" s="301" t="s">
        <v>898</v>
      </c>
      <c r="B6" s="69"/>
      <c r="C6" s="74" t="s">
        <v>899</v>
      </c>
      <c r="D6" s="40" t="s">
        <v>306</v>
      </c>
      <c r="E6" s="75" t="s">
        <v>64</v>
      </c>
      <c r="F6" s="302" t="s">
        <v>65</v>
      </c>
      <c r="G6" s="135"/>
      <c r="H6" s="64"/>
      <c r="I6" s="65"/>
      <c r="J6" s="65"/>
      <c r="K6" s="65"/>
      <c r="L6" s="65"/>
      <c r="M6" s="66"/>
    </row>
    <row r="7" spans="1:13">
      <c r="A7" s="277"/>
      <c r="B7" s="60"/>
      <c r="C7" s="47" t="s">
        <v>900</v>
      </c>
      <c r="D7" s="48" t="s">
        <v>308</v>
      </c>
      <c r="E7" s="49" t="s">
        <v>64</v>
      </c>
      <c r="F7" s="260"/>
      <c r="G7" s="136"/>
      <c r="H7" s="51"/>
      <c r="I7" s="52"/>
      <c r="J7" s="52"/>
      <c r="K7" s="52"/>
      <c r="L7" s="52"/>
      <c r="M7" s="53"/>
    </row>
    <row r="8" spans="1:13">
      <c r="A8" s="277"/>
      <c r="B8" s="46" t="s">
        <v>66</v>
      </c>
      <c r="C8" s="47" t="s">
        <v>901</v>
      </c>
      <c r="D8" s="48" t="s">
        <v>902</v>
      </c>
      <c r="E8" s="49" t="s">
        <v>64</v>
      </c>
      <c r="F8" s="260"/>
      <c r="G8" s="136"/>
      <c r="H8" s="51"/>
      <c r="I8" s="52"/>
      <c r="J8" s="52"/>
      <c r="K8" s="52"/>
      <c r="L8" s="52"/>
      <c r="M8" s="53"/>
    </row>
    <row r="9" spans="1:13" ht="18.600000000000001" thickBot="1">
      <c r="A9" s="277"/>
      <c r="B9" s="46" t="s">
        <v>218</v>
      </c>
      <c r="C9" s="54" t="s">
        <v>903</v>
      </c>
      <c r="D9" s="48" t="s">
        <v>904</v>
      </c>
      <c r="E9" s="55" t="s">
        <v>64</v>
      </c>
      <c r="F9" s="261"/>
      <c r="G9" s="137"/>
      <c r="H9" s="51"/>
      <c r="I9" s="52"/>
      <c r="J9" s="52"/>
      <c r="K9" s="52"/>
      <c r="L9" s="52"/>
      <c r="M9" s="53"/>
    </row>
    <row r="10" spans="1:13">
      <c r="A10" s="277"/>
      <c r="B10" s="46" t="s">
        <v>221</v>
      </c>
      <c r="C10" s="57" t="s">
        <v>905</v>
      </c>
      <c r="D10" s="58" t="s">
        <v>312</v>
      </c>
      <c r="E10" s="33" t="s">
        <v>64</v>
      </c>
      <c r="F10" s="259" t="s">
        <v>65</v>
      </c>
      <c r="G10" s="138"/>
      <c r="H10" s="51"/>
      <c r="I10" s="52"/>
      <c r="J10" s="52"/>
      <c r="K10" s="52"/>
      <c r="L10" s="52"/>
      <c r="M10" s="53"/>
    </row>
    <row r="11" spans="1:13">
      <c r="A11" s="277"/>
      <c r="B11" s="46" t="s">
        <v>906</v>
      </c>
      <c r="C11" s="47" t="s">
        <v>907</v>
      </c>
      <c r="D11" s="48" t="s">
        <v>314</v>
      </c>
      <c r="E11" s="49" t="s">
        <v>64</v>
      </c>
      <c r="F11" s="260"/>
      <c r="G11" s="136"/>
      <c r="H11" s="51"/>
      <c r="I11" s="52"/>
      <c r="J11" s="52"/>
      <c r="K11" s="52"/>
      <c r="L11" s="52"/>
      <c r="M11" s="53"/>
    </row>
    <row r="12" spans="1:13">
      <c r="A12" s="277"/>
      <c r="B12" s="46" t="s">
        <v>78</v>
      </c>
      <c r="C12" s="47" t="s">
        <v>908</v>
      </c>
      <c r="D12" s="48" t="s">
        <v>909</v>
      </c>
      <c r="E12" s="49" t="s">
        <v>64</v>
      </c>
      <c r="F12" s="260"/>
      <c r="G12" s="136"/>
      <c r="H12" s="51"/>
      <c r="I12" s="52"/>
      <c r="J12" s="52"/>
      <c r="K12" s="52"/>
      <c r="L12" s="52"/>
      <c r="M12" s="53"/>
    </row>
    <row r="13" spans="1:13" ht="18.600000000000001" thickBot="1">
      <c r="A13" s="277"/>
      <c r="B13" s="46" t="s">
        <v>226</v>
      </c>
      <c r="C13" s="54" t="s">
        <v>910</v>
      </c>
      <c r="D13" s="61" t="s">
        <v>911</v>
      </c>
      <c r="E13" s="55" t="s">
        <v>64</v>
      </c>
      <c r="F13" s="261"/>
      <c r="G13" s="137"/>
      <c r="H13" s="51"/>
      <c r="I13" s="52"/>
      <c r="J13" s="52"/>
      <c r="K13" s="52"/>
      <c r="L13" s="52"/>
      <c r="M13" s="53"/>
    </row>
    <row r="14" spans="1:13" ht="18.600000000000001" thickBot="1">
      <c r="A14" s="277"/>
      <c r="B14" s="264" t="s">
        <v>86</v>
      </c>
      <c r="C14" s="265"/>
      <c r="D14" s="265"/>
      <c r="E14" s="265"/>
      <c r="F14" s="265"/>
      <c r="G14" s="139">
        <f>SUM(G6:G13)</f>
        <v>0</v>
      </c>
      <c r="H14" s="281" t="str">
        <f>IF(G14&lt;100,"",IF(G14&gt;100,"※100KVAを超えています",""))</f>
        <v/>
      </c>
      <c r="I14" s="282"/>
      <c r="J14" s="282"/>
      <c r="K14" s="282"/>
      <c r="L14" s="282"/>
      <c r="M14" s="283"/>
    </row>
    <row r="15" spans="1:13">
      <c r="A15" s="277"/>
      <c r="B15" s="63"/>
      <c r="C15" s="57" t="s">
        <v>912</v>
      </c>
      <c r="D15" s="33" t="s">
        <v>318</v>
      </c>
      <c r="E15" s="33" t="s">
        <v>64</v>
      </c>
      <c r="F15" s="259" t="s">
        <v>65</v>
      </c>
      <c r="G15" s="138"/>
      <c r="H15" s="51"/>
      <c r="I15" s="52"/>
      <c r="J15" s="52"/>
      <c r="K15" s="52"/>
      <c r="L15" s="52"/>
      <c r="M15" s="53"/>
    </row>
    <row r="16" spans="1:13">
      <c r="A16" s="277"/>
      <c r="B16" s="46" t="s">
        <v>89</v>
      </c>
      <c r="C16" s="47" t="s">
        <v>913</v>
      </c>
      <c r="D16" s="49" t="s">
        <v>914</v>
      </c>
      <c r="E16" s="49" t="s">
        <v>64</v>
      </c>
      <c r="F16" s="260"/>
      <c r="G16" s="136"/>
      <c r="H16" s="51"/>
      <c r="I16" s="52"/>
      <c r="J16" s="52"/>
      <c r="K16" s="52"/>
      <c r="L16" s="52"/>
      <c r="M16" s="53"/>
    </row>
    <row r="17" spans="1:13">
      <c r="A17" s="277"/>
      <c r="B17" s="46" t="s">
        <v>218</v>
      </c>
      <c r="C17" s="47" t="s">
        <v>915</v>
      </c>
      <c r="D17" s="49" t="s">
        <v>916</v>
      </c>
      <c r="E17" s="49" t="s">
        <v>64</v>
      </c>
      <c r="F17" s="260"/>
      <c r="G17" s="136"/>
      <c r="H17" s="51"/>
      <c r="I17" s="52"/>
      <c r="J17" s="52"/>
      <c r="K17" s="52"/>
      <c r="L17" s="52"/>
      <c r="M17" s="53"/>
    </row>
    <row r="18" spans="1:13" ht="18.600000000000001" thickBot="1">
      <c r="A18" s="277"/>
      <c r="B18" s="46" t="s">
        <v>221</v>
      </c>
      <c r="C18" s="54" t="s">
        <v>917</v>
      </c>
      <c r="D18" s="40" t="s">
        <v>918</v>
      </c>
      <c r="E18" s="55" t="s">
        <v>64</v>
      </c>
      <c r="F18" s="261"/>
      <c r="G18" s="137"/>
      <c r="H18" s="51"/>
      <c r="I18" s="52"/>
      <c r="J18" s="52"/>
      <c r="K18" s="52"/>
      <c r="L18" s="52"/>
      <c r="M18" s="53"/>
    </row>
    <row r="19" spans="1:13">
      <c r="A19" s="277"/>
      <c r="B19" s="46" t="s">
        <v>906</v>
      </c>
      <c r="C19" s="57" t="s">
        <v>919</v>
      </c>
      <c r="D19" s="58" t="s">
        <v>349</v>
      </c>
      <c r="E19" s="33" t="s">
        <v>64</v>
      </c>
      <c r="F19" s="259" t="s">
        <v>65</v>
      </c>
      <c r="G19" s="138"/>
      <c r="H19" s="51"/>
      <c r="I19" s="52"/>
      <c r="J19" s="52"/>
      <c r="K19" s="52"/>
      <c r="L19" s="52"/>
      <c r="M19" s="53"/>
    </row>
    <row r="20" spans="1:13">
      <c r="A20" s="277"/>
      <c r="B20" s="46" t="s">
        <v>78</v>
      </c>
      <c r="C20" s="47" t="s">
        <v>920</v>
      </c>
      <c r="D20" s="48" t="s">
        <v>351</v>
      </c>
      <c r="E20" s="49" t="s">
        <v>64</v>
      </c>
      <c r="F20" s="260"/>
      <c r="G20" s="136"/>
      <c r="H20" s="51"/>
      <c r="I20" s="52"/>
      <c r="J20" s="52"/>
      <c r="K20" s="52"/>
      <c r="L20" s="52"/>
      <c r="M20" s="53"/>
    </row>
    <row r="21" spans="1:13">
      <c r="A21" s="277"/>
      <c r="B21" s="46" t="s">
        <v>226</v>
      </c>
      <c r="C21" s="47" t="s">
        <v>921</v>
      </c>
      <c r="D21" s="48" t="s">
        <v>922</v>
      </c>
      <c r="E21" s="49" t="s">
        <v>64</v>
      </c>
      <c r="F21" s="260"/>
      <c r="G21" s="136"/>
      <c r="H21" s="51"/>
      <c r="I21" s="52"/>
      <c r="J21" s="52"/>
      <c r="K21" s="52"/>
      <c r="L21" s="52"/>
      <c r="M21" s="53"/>
    </row>
    <row r="22" spans="1:13" ht="18.600000000000001" thickBot="1">
      <c r="A22" s="277"/>
      <c r="B22" s="46"/>
      <c r="C22" s="54" t="s">
        <v>923</v>
      </c>
      <c r="D22" s="55" t="s">
        <v>924</v>
      </c>
      <c r="E22" s="55" t="s">
        <v>64</v>
      </c>
      <c r="F22" s="261"/>
      <c r="G22" s="137"/>
      <c r="H22" s="93"/>
      <c r="I22" s="52"/>
      <c r="J22" s="52"/>
      <c r="K22" s="52"/>
      <c r="L22" s="52"/>
      <c r="M22" s="53"/>
    </row>
    <row r="23" spans="1:13" ht="18.600000000000001" thickBot="1">
      <c r="A23" s="278"/>
      <c r="B23" s="85" t="s">
        <v>252</v>
      </c>
      <c r="C23" s="262" t="s">
        <v>253</v>
      </c>
      <c r="D23" s="263"/>
      <c r="E23" s="67" t="s">
        <v>254</v>
      </c>
      <c r="F23" s="67"/>
      <c r="G23" s="86"/>
      <c r="H23" s="87"/>
      <c r="I23" s="52"/>
      <c r="J23" s="52"/>
      <c r="K23" s="52"/>
      <c r="L23" s="52"/>
      <c r="M23" s="88"/>
    </row>
    <row r="24" spans="1:13" ht="18.600000000000001" thickBot="1">
      <c r="A24" s="288"/>
      <c r="B24" s="271" t="s">
        <v>86</v>
      </c>
      <c r="C24" s="272"/>
      <c r="D24" s="272"/>
      <c r="E24" s="272"/>
      <c r="F24" s="272"/>
      <c r="G24" s="140">
        <f>SUM(G15:G23)</f>
        <v>0</v>
      </c>
      <c r="H24" s="281" t="str">
        <f>IF(G24&lt;100,"",IF(G24&gt;100,"※100KVAを超えています",""))</f>
        <v/>
      </c>
      <c r="I24" s="282"/>
      <c r="J24" s="282"/>
      <c r="K24" s="282"/>
      <c r="L24" s="282"/>
      <c r="M24" s="283"/>
    </row>
    <row r="25" spans="1:13" ht="18.600000000000001" thickTop="1">
      <c r="A25" s="276" t="s">
        <v>925</v>
      </c>
      <c r="B25" s="38"/>
      <c r="C25" s="39" t="s">
        <v>926</v>
      </c>
      <c r="D25" s="41" t="s">
        <v>927</v>
      </c>
      <c r="E25" s="41" t="s">
        <v>64</v>
      </c>
      <c r="F25" s="280" t="s">
        <v>65</v>
      </c>
      <c r="G25" s="141"/>
      <c r="H25" s="43"/>
      <c r="I25" s="44"/>
      <c r="J25" s="44"/>
      <c r="K25" s="44"/>
      <c r="L25" s="44"/>
      <c r="M25" s="45"/>
    </row>
    <row r="26" spans="1:13">
      <c r="A26" s="277"/>
      <c r="B26" s="46" t="s">
        <v>107</v>
      </c>
      <c r="C26" s="47" t="s">
        <v>928</v>
      </c>
      <c r="D26" s="49" t="s">
        <v>929</v>
      </c>
      <c r="E26" s="49" t="s">
        <v>64</v>
      </c>
      <c r="F26" s="260"/>
      <c r="G26" s="136"/>
      <c r="H26" s="51"/>
      <c r="I26" s="52"/>
      <c r="J26" s="52"/>
      <c r="K26" s="52"/>
      <c r="L26" s="52"/>
      <c r="M26" s="53"/>
    </row>
    <row r="27" spans="1:13">
      <c r="A27" s="277"/>
      <c r="B27" s="46" t="s">
        <v>218</v>
      </c>
      <c r="C27" s="47" t="s">
        <v>930</v>
      </c>
      <c r="D27" s="49" t="s">
        <v>234</v>
      </c>
      <c r="E27" s="49" t="s">
        <v>64</v>
      </c>
      <c r="F27" s="260"/>
      <c r="G27" s="136"/>
      <c r="H27" s="51"/>
      <c r="I27" s="52"/>
      <c r="J27" s="52"/>
      <c r="K27" s="52"/>
      <c r="L27" s="52"/>
      <c r="M27" s="53"/>
    </row>
    <row r="28" spans="1:13" ht="18.600000000000001" thickBot="1">
      <c r="A28" s="277"/>
      <c r="B28" s="46" t="s">
        <v>221</v>
      </c>
      <c r="C28" s="54" t="s">
        <v>931</v>
      </c>
      <c r="D28" s="70" t="s">
        <v>236</v>
      </c>
      <c r="E28" s="55" t="s">
        <v>64</v>
      </c>
      <c r="F28" s="261"/>
      <c r="G28" s="137"/>
      <c r="H28" s="51"/>
      <c r="I28" s="52"/>
      <c r="J28" s="52"/>
      <c r="K28" s="52"/>
      <c r="L28" s="52"/>
      <c r="M28" s="53"/>
    </row>
    <row r="29" spans="1:13">
      <c r="A29" s="277"/>
      <c r="B29" s="46" t="s">
        <v>906</v>
      </c>
      <c r="C29" s="57" t="s">
        <v>932</v>
      </c>
      <c r="D29" s="33" t="s">
        <v>933</v>
      </c>
      <c r="E29" s="33" t="s">
        <v>64</v>
      </c>
      <c r="F29" s="259" t="s">
        <v>65</v>
      </c>
      <c r="G29" s="138"/>
      <c r="H29" s="51"/>
      <c r="I29" s="52"/>
      <c r="J29" s="52"/>
      <c r="K29" s="52"/>
      <c r="L29" s="52"/>
      <c r="M29" s="53"/>
    </row>
    <row r="30" spans="1:13">
      <c r="A30" s="277"/>
      <c r="B30" s="46" t="s">
        <v>78</v>
      </c>
      <c r="C30" s="47" t="s">
        <v>934</v>
      </c>
      <c r="D30" s="49" t="s">
        <v>935</v>
      </c>
      <c r="E30" s="49" t="s">
        <v>64</v>
      </c>
      <c r="F30" s="260"/>
      <c r="G30" s="136"/>
      <c r="H30" s="51"/>
      <c r="I30" s="52"/>
      <c r="J30" s="52"/>
      <c r="K30" s="52"/>
      <c r="L30" s="52"/>
      <c r="M30" s="53"/>
    </row>
    <row r="31" spans="1:13">
      <c r="A31" s="277"/>
      <c r="B31" s="46" t="s">
        <v>226</v>
      </c>
      <c r="C31" s="47" t="s">
        <v>936</v>
      </c>
      <c r="D31" s="49" t="s">
        <v>240</v>
      </c>
      <c r="E31" s="49" t="s">
        <v>64</v>
      </c>
      <c r="F31" s="260"/>
      <c r="G31" s="136"/>
      <c r="H31" s="51"/>
      <c r="I31" s="52"/>
      <c r="J31" s="52"/>
      <c r="K31" s="52"/>
      <c r="L31" s="52"/>
      <c r="M31" s="53"/>
    </row>
    <row r="32" spans="1:13" ht="18.600000000000001" thickBot="1">
      <c r="A32" s="277"/>
      <c r="B32" s="46"/>
      <c r="C32" s="54" t="s">
        <v>937</v>
      </c>
      <c r="D32" s="70" t="s">
        <v>242</v>
      </c>
      <c r="E32" s="55" t="s">
        <v>64</v>
      </c>
      <c r="F32" s="261"/>
      <c r="G32" s="137"/>
      <c r="H32" s="93"/>
      <c r="I32" s="52"/>
      <c r="J32" s="52"/>
      <c r="K32" s="52"/>
      <c r="L32" s="52"/>
      <c r="M32" s="53"/>
    </row>
    <row r="33" spans="1:13" ht="18.600000000000001" thickBot="1">
      <c r="A33" s="277"/>
      <c r="B33" s="264" t="s">
        <v>86</v>
      </c>
      <c r="C33" s="265"/>
      <c r="D33" s="265"/>
      <c r="E33" s="265"/>
      <c r="F33" s="265"/>
      <c r="G33" s="139">
        <f>SUM(G25:G32)</f>
        <v>0</v>
      </c>
      <c r="H33" s="281" t="str">
        <f>IF(G33&lt;100,"",IF(G33&gt;100,"※100KVAを超えています",""))</f>
        <v/>
      </c>
      <c r="I33" s="282"/>
      <c r="J33" s="282"/>
      <c r="K33" s="282"/>
      <c r="L33" s="282"/>
      <c r="M33" s="283"/>
    </row>
    <row r="34" spans="1:13">
      <c r="A34" s="277"/>
      <c r="B34" s="63"/>
      <c r="C34" s="57" t="s">
        <v>938</v>
      </c>
      <c r="D34" s="58" t="s">
        <v>939</v>
      </c>
      <c r="E34" s="33" t="s">
        <v>64</v>
      </c>
      <c r="F34" s="259" t="s">
        <v>65</v>
      </c>
      <c r="G34" s="138"/>
      <c r="H34" s="51"/>
      <c r="I34" s="52"/>
      <c r="J34" s="52"/>
      <c r="K34" s="52"/>
      <c r="L34" s="52"/>
      <c r="M34" s="53"/>
    </row>
    <row r="35" spans="1:13">
      <c r="A35" s="277"/>
      <c r="B35" s="46" t="s">
        <v>124</v>
      </c>
      <c r="C35" s="47" t="s">
        <v>940</v>
      </c>
      <c r="D35" s="48" t="s">
        <v>941</v>
      </c>
      <c r="E35" s="49" t="s">
        <v>64</v>
      </c>
      <c r="F35" s="260"/>
      <c r="G35" s="136"/>
      <c r="H35" s="51"/>
      <c r="I35" s="52"/>
      <c r="J35" s="52"/>
      <c r="K35" s="52"/>
      <c r="L35" s="52"/>
      <c r="M35" s="53"/>
    </row>
    <row r="36" spans="1:13">
      <c r="A36" s="277"/>
      <c r="B36" s="46" t="s">
        <v>218</v>
      </c>
      <c r="C36" s="47" t="s">
        <v>942</v>
      </c>
      <c r="D36" s="48" t="s">
        <v>247</v>
      </c>
      <c r="E36" s="49" t="s">
        <v>64</v>
      </c>
      <c r="F36" s="260"/>
      <c r="G36" s="136"/>
      <c r="H36" s="51"/>
      <c r="I36" s="52"/>
      <c r="J36" s="52"/>
      <c r="K36" s="52"/>
      <c r="L36" s="52"/>
      <c r="M36" s="53"/>
    </row>
    <row r="37" spans="1:13" ht="18.600000000000001" thickBot="1">
      <c r="A37" s="277"/>
      <c r="B37" s="46" t="s">
        <v>221</v>
      </c>
      <c r="C37" s="54" t="s">
        <v>943</v>
      </c>
      <c r="D37" s="61" t="s">
        <v>249</v>
      </c>
      <c r="E37" s="55" t="s">
        <v>64</v>
      </c>
      <c r="F37" s="261"/>
      <c r="G37" s="137"/>
      <c r="H37" s="51"/>
      <c r="I37" s="52"/>
      <c r="J37" s="52"/>
      <c r="K37" s="52"/>
      <c r="L37" s="52"/>
      <c r="M37" s="53"/>
    </row>
    <row r="38" spans="1:13">
      <c r="A38" s="277"/>
      <c r="B38" s="46" t="s">
        <v>906</v>
      </c>
      <c r="C38" s="57" t="s">
        <v>944</v>
      </c>
      <c r="D38" s="58" t="s">
        <v>945</v>
      </c>
      <c r="E38" s="33" t="s">
        <v>64</v>
      </c>
      <c r="F38" s="259" t="s">
        <v>65</v>
      </c>
      <c r="G38" s="138"/>
      <c r="H38" s="51"/>
      <c r="I38" s="52"/>
      <c r="J38" s="52"/>
      <c r="K38" s="52"/>
      <c r="L38" s="52"/>
      <c r="M38" s="53"/>
    </row>
    <row r="39" spans="1:13">
      <c r="A39" s="277"/>
      <c r="B39" s="46" t="s">
        <v>78</v>
      </c>
      <c r="C39" s="47" t="s">
        <v>946</v>
      </c>
      <c r="D39" s="48" t="s">
        <v>947</v>
      </c>
      <c r="E39" s="49" t="s">
        <v>64</v>
      </c>
      <c r="F39" s="260"/>
      <c r="G39" s="136"/>
      <c r="H39" s="51"/>
      <c r="I39" s="52"/>
      <c r="J39" s="52"/>
      <c r="K39" s="52"/>
      <c r="L39" s="52"/>
      <c r="M39" s="53"/>
    </row>
    <row r="40" spans="1:13">
      <c r="A40" s="277"/>
      <c r="B40" s="46" t="s">
        <v>226</v>
      </c>
      <c r="C40" s="47" t="s">
        <v>948</v>
      </c>
      <c r="D40" s="48" t="s">
        <v>281</v>
      </c>
      <c r="E40" s="49" t="s">
        <v>64</v>
      </c>
      <c r="F40" s="260"/>
      <c r="G40" s="136"/>
      <c r="H40" s="51"/>
      <c r="I40" s="52"/>
      <c r="J40" s="52"/>
      <c r="K40" s="52"/>
      <c r="L40" s="52"/>
      <c r="M40" s="53"/>
    </row>
    <row r="41" spans="1:13" ht="18.600000000000001" thickBot="1">
      <c r="A41" s="277"/>
      <c r="B41" s="60"/>
      <c r="C41" s="54" t="s">
        <v>949</v>
      </c>
      <c r="D41" s="61" t="s">
        <v>283</v>
      </c>
      <c r="E41" s="55" t="s">
        <v>64</v>
      </c>
      <c r="F41" s="261"/>
      <c r="G41" s="137"/>
      <c r="H41" s="51"/>
      <c r="I41" s="52"/>
      <c r="J41" s="52"/>
      <c r="K41" s="52"/>
      <c r="L41" s="52"/>
      <c r="M41" s="53"/>
    </row>
    <row r="42" spans="1:13" ht="18.600000000000001" thickBot="1">
      <c r="A42" s="278"/>
      <c r="B42" s="85" t="s">
        <v>252</v>
      </c>
      <c r="C42" s="262" t="s">
        <v>253</v>
      </c>
      <c r="D42" s="263"/>
      <c r="E42" s="67" t="s">
        <v>254</v>
      </c>
      <c r="F42" s="67"/>
      <c r="G42" s="86"/>
      <c r="H42" s="87"/>
      <c r="I42" s="52"/>
      <c r="J42" s="52"/>
      <c r="K42" s="52"/>
      <c r="L42" s="52"/>
      <c r="M42" s="88"/>
    </row>
    <row r="43" spans="1:13" ht="18.600000000000001" thickBot="1">
      <c r="A43" s="288"/>
      <c r="B43" s="289" t="s">
        <v>86</v>
      </c>
      <c r="C43" s="290"/>
      <c r="D43" s="290"/>
      <c r="E43" s="290"/>
      <c r="F43" s="290"/>
      <c r="G43" s="143">
        <f>SUM(G34:G42)</f>
        <v>0</v>
      </c>
      <c r="H43" s="273" t="str">
        <f>IF(G43&lt;100,"",IF(G43&gt;100,"※100KVAを超えています",""))</f>
        <v/>
      </c>
      <c r="I43" s="274"/>
      <c r="J43" s="274"/>
      <c r="K43" s="274"/>
      <c r="L43" s="274"/>
      <c r="M43" s="275"/>
    </row>
    <row r="44" spans="1:13" ht="18.600000000000001" thickTop="1">
      <c r="A44" s="284" t="s">
        <v>950</v>
      </c>
      <c r="B44" s="69"/>
      <c r="C44" s="39" t="s">
        <v>951</v>
      </c>
      <c r="D44" s="41" t="s">
        <v>325</v>
      </c>
      <c r="E44" s="41" t="s">
        <v>64</v>
      </c>
      <c r="F44" s="280" t="s">
        <v>65</v>
      </c>
      <c r="G44" s="141"/>
      <c r="H44" s="64"/>
      <c r="I44" s="65"/>
      <c r="J44" s="65"/>
      <c r="K44" s="65"/>
      <c r="L44" s="65"/>
      <c r="M44" s="66"/>
    </row>
    <row r="45" spans="1:13">
      <c r="A45" s="285"/>
      <c r="B45" s="60" t="s">
        <v>142</v>
      </c>
      <c r="C45" s="47" t="s">
        <v>952</v>
      </c>
      <c r="D45" s="49" t="s">
        <v>953</v>
      </c>
      <c r="E45" s="49" t="s">
        <v>64</v>
      </c>
      <c r="F45" s="260"/>
      <c r="G45" s="136"/>
      <c r="H45" s="51"/>
      <c r="I45" s="52"/>
      <c r="J45" s="52"/>
      <c r="K45" s="52"/>
      <c r="L45" s="52"/>
      <c r="M45" s="53"/>
    </row>
    <row r="46" spans="1:13">
      <c r="A46" s="285"/>
      <c r="B46" s="60" t="s">
        <v>218</v>
      </c>
      <c r="C46" s="47" t="s">
        <v>954</v>
      </c>
      <c r="D46" s="49" t="s">
        <v>955</v>
      </c>
      <c r="E46" s="49" t="s">
        <v>64</v>
      </c>
      <c r="F46" s="260"/>
      <c r="G46" s="136"/>
      <c r="H46" s="51"/>
      <c r="I46" s="52"/>
      <c r="J46" s="52"/>
      <c r="K46" s="52"/>
      <c r="L46" s="52"/>
      <c r="M46" s="53"/>
    </row>
    <row r="47" spans="1:13" ht="18.600000000000001" thickBot="1">
      <c r="A47" s="285"/>
      <c r="B47" s="60" t="s">
        <v>221</v>
      </c>
      <c r="C47" s="54" t="s">
        <v>956</v>
      </c>
      <c r="D47" s="40" t="s">
        <v>957</v>
      </c>
      <c r="E47" s="55" t="s">
        <v>64</v>
      </c>
      <c r="F47" s="261"/>
      <c r="G47" s="137"/>
      <c r="H47" s="51"/>
      <c r="I47" s="52"/>
      <c r="J47" s="52"/>
      <c r="K47" s="52"/>
      <c r="L47" s="52"/>
      <c r="M47" s="53"/>
    </row>
    <row r="48" spans="1:13">
      <c r="A48" s="285"/>
      <c r="B48" s="60" t="s">
        <v>906</v>
      </c>
      <c r="C48" s="57" t="s">
        <v>958</v>
      </c>
      <c r="D48" s="58" t="s">
        <v>331</v>
      </c>
      <c r="E48" s="33" t="s">
        <v>64</v>
      </c>
      <c r="F48" s="259" t="s">
        <v>65</v>
      </c>
      <c r="G48" s="138"/>
      <c r="H48" s="51"/>
      <c r="I48" s="52"/>
      <c r="J48" s="52"/>
      <c r="K48" s="52"/>
      <c r="L48" s="52"/>
      <c r="M48" s="53"/>
    </row>
    <row r="49" spans="1:13">
      <c r="A49" s="285"/>
      <c r="B49" s="60" t="s">
        <v>78</v>
      </c>
      <c r="C49" s="47" t="s">
        <v>959</v>
      </c>
      <c r="D49" s="48" t="s">
        <v>333</v>
      </c>
      <c r="E49" s="49" t="s">
        <v>64</v>
      </c>
      <c r="F49" s="260"/>
      <c r="G49" s="136"/>
      <c r="H49" s="51"/>
      <c r="I49" s="52"/>
      <c r="J49" s="52"/>
      <c r="K49" s="52"/>
      <c r="L49" s="52"/>
      <c r="M49" s="53"/>
    </row>
    <row r="50" spans="1:13">
      <c r="A50" s="285"/>
      <c r="B50" s="60" t="s">
        <v>226</v>
      </c>
      <c r="C50" s="47" t="s">
        <v>960</v>
      </c>
      <c r="D50" s="48" t="s">
        <v>335</v>
      </c>
      <c r="E50" s="49" t="s">
        <v>64</v>
      </c>
      <c r="F50" s="260"/>
      <c r="G50" s="136"/>
      <c r="H50" s="51"/>
      <c r="I50" s="52"/>
      <c r="J50" s="52"/>
      <c r="K50" s="52"/>
      <c r="L50" s="52"/>
      <c r="M50" s="53"/>
    </row>
    <row r="51" spans="1:13" ht="18.600000000000001" thickBot="1">
      <c r="A51" s="285"/>
      <c r="B51" s="60"/>
      <c r="C51" s="54" t="s">
        <v>961</v>
      </c>
      <c r="D51" s="61" t="s">
        <v>267</v>
      </c>
      <c r="E51" s="55" t="s">
        <v>64</v>
      </c>
      <c r="F51" s="261"/>
      <c r="G51" s="137"/>
      <c r="H51" s="51"/>
      <c r="I51" s="52"/>
      <c r="J51" s="52"/>
      <c r="K51" s="52"/>
      <c r="L51" s="52"/>
      <c r="M51" s="53"/>
    </row>
    <row r="52" spans="1:13" ht="18.600000000000001" thickBot="1">
      <c r="A52" s="285"/>
      <c r="B52" s="264" t="s">
        <v>86</v>
      </c>
      <c r="C52" s="265"/>
      <c r="D52" s="265"/>
      <c r="E52" s="265"/>
      <c r="F52" s="265"/>
      <c r="G52" s="139">
        <f>SUM(G44:G51)</f>
        <v>0</v>
      </c>
      <c r="H52" s="281" t="str">
        <f>IF(G52&lt;100,"",IF(G52&gt;100,"※100KVAを超えています",""))</f>
        <v/>
      </c>
      <c r="I52" s="282"/>
      <c r="J52" s="282"/>
      <c r="K52" s="282"/>
      <c r="L52" s="282"/>
      <c r="M52" s="283"/>
    </row>
    <row r="53" spans="1:13">
      <c r="A53" s="285"/>
      <c r="B53" s="73"/>
      <c r="C53" s="57" t="s">
        <v>962</v>
      </c>
      <c r="D53" s="58" t="s">
        <v>337</v>
      </c>
      <c r="E53" s="33" t="s">
        <v>64</v>
      </c>
      <c r="F53" s="259" t="s">
        <v>65</v>
      </c>
      <c r="G53" s="138"/>
      <c r="H53" s="51"/>
      <c r="I53" s="52"/>
      <c r="J53" s="52"/>
      <c r="K53" s="52"/>
      <c r="L53" s="52"/>
      <c r="M53" s="53"/>
    </row>
    <row r="54" spans="1:13">
      <c r="A54" s="285"/>
      <c r="B54" s="60" t="s">
        <v>159</v>
      </c>
      <c r="C54" s="47" t="s">
        <v>963</v>
      </c>
      <c r="D54" s="48" t="s">
        <v>339</v>
      </c>
      <c r="E54" s="49" t="s">
        <v>64</v>
      </c>
      <c r="F54" s="260"/>
      <c r="G54" s="136"/>
      <c r="H54" s="51"/>
      <c r="I54" s="52"/>
      <c r="J54" s="52"/>
      <c r="K54" s="52"/>
      <c r="L54" s="52"/>
      <c r="M54" s="53"/>
    </row>
    <row r="55" spans="1:13">
      <c r="A55" s="285"/>
      <c r="B55" s="60" t="s">
        <v>218</v>
      </c>
      <c r="C55" s="47" t="s">
        <v>964</v>
      </c>
      <c r="D55" s="48" t="s">
        <v>341</v>
      </c>
      <c r="E55" s="49" t="s">
        <v>64</v>
      </c>
      <c r="F55" s="260"/>
      <c r="G55" s="136"/>
      <c r="H55" s="51"/>
      <c r="I55" s="52"/>
      <c r="J55" s="52"/>
      <c r="K55" s="52"/>
      <c r="L55" s="52"/>
      <c r="M55" s="53"/>
    </row>
    <row r="56" spans="1:13" ht="18.600000000000001" thickBot="1">
      <c r="A56" s="285"/>
      <c r="B56" s="60" t="s">
        <v>221</v>
      </c>
      <c r="C56" s="54" t="s">
        <v>965</v>
      </c>
      <c r="D56" s="61" t="s">
        <v>273</v>
      </c>
      <c r="E56" s="55" t="s">
        <v>64</v>
      </c>
      <c r="F56" s="261"/>
      <c r="G56" s="137"/>
      <c r="H56" s="51"/>
      <c r="I56" s="52"/>
      <c r="J56" s="52"/>
      <c r="K56" s="52"/>
      <c r="L56" s="52"/>
      <c r="M56" s="53"/>
    </row>
    <row r="57" spans="1:13">
      <c r="A57" s="285"/>
      <c r="B57" s="60" t="s">
        <v>906</v>
      </c>
      <c r="C57" s="57" t="s">
        <v>966</v>
      </c>
      <c r="D57" s="58" t="s">
        <v>343</v>
      </c>
      <c r="E57" s="33" t="s">
        <v>64</v>
      </c>
      <c r="F57" s="259" t="s">
        <v>65</v>
      </c>
      <c r="G57" s="138"/>
      <c r="H57" s="51"/>
      <c r="I57" s="52"/>
      <c r="J57" s="52"/>
      <c r="K57" s="52"/>
      <c r="L57" s="52"/>
      <c r="M57" s="53"/>
    </row>
    <row r="58" spans="1:13">
      <c r="A58" s="285"/>
      <c r="B58" s="60" t="s">
        <v>78</v>
      </c>
      <c r="C58" s="47" t="s">
        <v>967</v>
      </c>
      <c r="D58" s="48" t="s">
        <v>345</v>
      </c>
      <c r="E58" s="49" t="s">
        <v>64</v>
      </c>
      <c r="F58" s="260"/>
      <c r="G58" s="136"/>
      <c r="H58" s="51"/>
      <c r="I58" s="52"/>
      <c r="J58" s="52"/>
      <c r="K58" s="52"/>
      <c r="L58" s="52"/>
      <c r="M58" s="53"/>
    </row>
    <row r="59" spans="1:13">
      <c r="A59" s="285"/>
      <c r="B59" s="60" t="s">
        <v>226</v>
      </c>
      <c r="C59" s="47" t="s">
        <v>968</v>
      </c>
      <c r="D59" s="48" t="s">
        <v>969</v>
      </c>
      <c r="E59" s="49" t="s">
        <v>64</v>
      </c>
      <c r="F59" s="260"/>
      <c r="G59" s="136"/>
      <c r="H59" s="51"/>
      <c r="I59" s="52"/>
      <c r="J59" s="52"/>
      <c r="K59" s="52"/>
      <c r="L59" s="52"/>
      <c r="M59" s="53"/>
    </row>
    <row r="60" spans="1:13" ht="18.600000000000001" thickBot="1">
      <c r="A60" s="285"/>
      <c r="B60" s="60"/>
      <c r="C60" s="54" t="s">
        <v>970</v>
      </c>
      <c r="D60" s="61" t="s">
        <v>971</v>
      </c>
      <c r="E60" s="55" t="s">
        <v>64</v>
      </c>
      <c r="F60" s="261"/>
      <c r="G60" s="137"/>
      <c r="H60" s="51"/>
      <c r="I60" s="52"/>
      <c r="J60" s="52"/>
      <c r="K60" s="52"/>
      <c r="L60" s="52"/>
      <c r="M60" s="53"/>
    </row>
    <row r="61" spans="1:13" ht="18.600000000000001" thickBot="1">
      <c r="A61" s="286"/>
      <c r="B61" s="85" t="s">
        <v>252</v>
      </c>
      <c r="C61" s="262" t="s">
        <v>253</v>
      </c>
      <c r="D61" s="263"/>
      <c r="E61" s="67" t="s">
        <v>254</v>
      </c>
      <c r="F61" s="67"/>
      <c r="G61" s="86"/>
      <c r="H61" s="87"/>
      <c r="I61" s="52"/>
      <c r="J61" s="52"/>
      <c r="K61" s="52"/>
      <c r="L61" s="52"/>
      <c r="M61" s="88"/>
    </row>
    <row r="62" spans="1:13" ht="18.600000000000001" thickBot="1">
      <c r="A62" s="287"/>
      <c r="B62" s="271" t="s">
        <v>86</v>
      </c>
      <c r="C62" s="272"/>
      <c r="D62" s="272"/>
      <c r="E62" s="272"/>
      <c r="F62" s="272"/>
      <c r="G62" s="140">
        <f>SUM(G53:G61)</f>
        <v>0</v>
      </c>
      <c r="H62" s="273" t="str">
        <f>IF(G62&lt;100,"",IF(G62&gt;100,"※100KVAを超えています",""))</f>
        <v/>
      </c>
      <c r="I62" s="274"/>
      <c r="J62" s="274"/>
      <c r="K62" s="274"/>
      <c r="L62" s="274"/>
      <c r="M62" s="275"/>
    </row>
    <row r="63" spans="1:13" ht="18.600000000000001" thickTop="1">
      <c r="A63" s="276" t="s">
        <v>972</v>
      </c>
      <c r="B63" s="38"/>
      <c r="C63" s="39" t="s">
        <v>973</v>
      </c>
      <c r="D63" s="41" t="s">
        <v>974</v>
      </c>
      <c r="E63" s="41" t="s">
        <v>64</v>
      </c>
      <c r="F63" s="280" t="s">
        <v>65</v>
      </c>
      <c r="G63" s="141"/>
      <c r="H63" s="43"/>
      <c r="I63" s="44"/>
      <c r="J63" s="44"/>
      <c r="K63" s="44"/>
      <c r="L63" s="44"/>
      <c r="M63" s="45"/>
    </row>
    <row r="64" spans="1:13">
      <c r="A64" s="277"/>
      <c r="B64" s="46" t="s">
        <v>177</v>
      </c>
      <c r="C64" s="47" t="s">
        <v>975</v>
      </c>
      <c r="D64" s="40" t="s">
        <v>976</v>
      </c>
      <c r="E64" s="49" t="s">
        <v>64</v>
      </c>
      <c r="F64" s="260"/>
      <c r="G64" s="136"/>
      <c r="H64" s="51"/>
      <c r="I64" s="52"/>
      <c r="J64" s="52"/>
      <c r="K64" s="52"/>
      <c r="L64" s="52"/>
      <c r="M64" s="53"/>
    </row>
    <row r="65" spans="1:13">
      <c r="A65" s="277"/>
      <c r="B65" s="46" t="s">
        <v>218</v>
      </c>
      <c r="C65" s="47" t="s">
        <v>977</v>
      </c>
      <c r="D65" s="40" t="s">
        <v>257</v>
      </c>
      <c r="E65" s="49" t="s">
        <v>64</v>
      </c>
      <c r="F65" s="260"/>
      <c r="G65" s="136"/>
      <c r="H65" s="51"/>
      <c r="I65" s="52"/>
      <c r="J65" s="52"/>
      <c r="K65" s="52"/>
      <c r="L65" s="52"/>
      <c r="M65" s="53"/>
    </row>
    <row r="66" spans="1:13" ht="18.600000000000001" thickBot="1">
      <c r="A66" s="277"/>
      <c r="B66" s="46" t="s">
        <v>221</v>
      </c>
      <c r="C66" s="54" t="s">
        <v>978</v>
      </c>
      <c r="D66" s="61" t="s">
        <v>259</v>
      </c>
      <c r="E66" s="55" t="s">
        <v>64</v>
      </c>
      <c r="F66" s="261"/>
      <c r="G66" s="137"/>
      <c r="H66" s="51"/>
      <c r="I66" s="52"/>
      <c r="J66" s="52"/>
      <c r="K66" s="52"/>
      <c r="L66" s="52"/>
      <c r="M66" s="53"/>
    </row>
    <row r="67" spans="1:13">
      <c r="A67" s="277"/>
      <c r="B67" s="46" t="s">
        <v>906</v>
      </c>
      <c r="C67" s="57" t="s">
        <v>979</v>
      </c>
      <c r="D67" s="58" t="s">
        <v>980</v>
      </c>
      <c r="E67" s="33" t="s">
        <v>64</v>
      </c>
      <c r="F67" s="259" t="s">
        <v>65</v>
      </c>
      <c r="G67" s="138"/>
      <c r="H67" s="51"/>
      <c r="I67" s="52"/>
      <c r="J67" s="52"/>
      <c r="K67" s="52"/>
      <c r="L67" s="52"/>
      <c r="M67" s="53"/>
    </row>
    <row r="68" spans="1:13">
      <c r="A68" s="277"/>
      <c r="B68" s="46" t="s">
        <v>78</v>
      </c>
      <c r="C68" s="47" t="s">
        <v>981</v>
      </c>
      <c r="D68" s="48" t="s">
        <v>982</v>
      </c>
      <c r="E68" s="49" t="s">
        <v>64</v>
      </c>
      <c r="F68" s="260"/>
      <c r="G68" s="136"/>
      <c r="H68" s="51"/>
      <c r="I68" s="52"/>
      <c r="J68" s="52"/>
      <c r="K68" s="52"/>
      <c r="L68" s="52"/>
      <c r="M68" s="53"/>
    </row>
    <row r="69" spans="1:13">
      <c r="A69" s="277"/>
      <c r="B69" s="46" t="s">
        <v>226</v>
      </c>
      <c r="C69" s="47" t="s">
        <v>983</v>
      </c>
      <c r="D69" s="48" t="s">
        <v>263</v>
      </c>
      <c r="E69" s="49" t="s">
        <v>64</v>
      </c>
      <c r="F69" s="260"/>
      <c r="G69" s="136"/>
      <c r="H69" s="51"/>
      <c r="I69" s="52"/>
      <c r="J69" s="52"/>
      <c r="K69" s="52"/>
      <c r="L69" s="52"/>
      <c r="M69" s="53"/>
    </row>
    <row r="70" spans="1:13" ht="18.600000000000001" thickBot="1">
      <c r="A70" s="277"/>
      <c r="B70" s="46"/>
      <c r="C70" s="54" t="s">
        <v>984</v>
      </c>
      <c r="D70" s="61" t="s">
        <v>265</v>
      </c>
      <c r="E70" s="55" t="s">
        <v>64</v>
      </c>
      <c r="F70" s="261"/>
      <c r="G70" s="137"/>
      <c r="H70" s="51"/>
      <c r="I70" s="52"/>
      <c r="J70" s="52"/>
      <c r="K70" s="52"/>
      <c r="L70" s="52"/>
      <c r="M70" s="53"/>
    </row>
    <row r="71" spans="1:13" ht="18.600000000000001" thickBot="1">
      <c r="A71" s="277"/>
      <c r="B71" s="264" t="s">
        <v>86</v>
      </c>
      <c r="C71" s="265"/>
      <c r="D71" s="265"/>
      <c r="E71" s="265"/>
      <c r="F71" s="265"/>
      <c r="G71" s="139">
        <f>SUM(G63:G70)</f>
        <v>0</v>
      </c>
      <c r="H71" s="281" t="str">
        <f>IF(G71&lt;100,"",IF(G71&gt;100,"※100KVAを超えています",""))</f>
        <v/>
      </c>
      <c r="I71" s="282"/>
      <c r="J71" s="282"/>
      <c r="K71" s="282"/>
      <c r="L71" s="282"/>
      <c r="M71" s="283"/>
    </row>
    <row r="72" spans="1:13">
      <c r="A72" s="277"/>
      <c r="B72" s="73"/>
      <c r="C72" s="57" t="s">
        <v>985</v>
      </c>
      <c r="D72" s="58" t="s">
        <v>986</v>
      </c>
      <c r="E72" s="33" t="s">
        <v>64</v>
      </c>
      <c r="F72" s="259" t="s">
        <v>65</v>
      </c>
      <c r="G72" s="138"/>
      <c r="H72" s="51"/>
      <c r="I72" s="52"/>
      <c r="J72" s="52"/>
      <c r="K72" s="52"/>
      <c r="L72" s="52"/>
      <c r="M72" s="53"/>
    </row>
    <row r="73" spans="1:13">
      <c r="A73" s="277"/>
      <c r="B73" s="60" t="s">
        <v>194</v>
      </c>
      <c r="C73" s="47" t="s">
        <v>987</v>
      </c>
      <c r="D73" s="48" t="s">
        <v>988</v>
      </c>
      <c r="E73" s="49" t="s">
        <v>64</v>
      </c>
      <c r="F73" s="260"/>
      <c r="G73" s="136"/>
      <c r="H73" s="51"/>
      <c r="I73" s="52"/>
      <c r="J73" s="52"/>
      <c r="K73" s="52"/>
      <c r="L73" s="52"/>
      <c r="M73" s="53"/>
    </row>
    <row r="74" spans="1:13">
      <c r="A74" s="277"/>
      <c r="B74" s="60" t="s">
        <v>218</v>
      </c>
      <c r="C74" s="47" t="s">
        <v>989</v>
      </c>
      <c r="D74" s="48" t="s">
        <v>269</v>
      </c>
      <c r="E74" s="49" t="s">
        <v>64</v>
      </c>
      <c r="F74" s="260"/>
      <c r="G74" s="136"/>
      <c r="H74" s="51"/>
      <c r="I74" s="52"/>
      <c r="J74" s="52"/>
      <c r="K74" s="52"/>
      <c r="L74" s="52"/>
      <c r="M74" s="53"/>
    </row>
    <row r="75" spans="1:13" ht="18.600000000000001" thickBot="1">
      <c r="A75" s="277"/>
      <c r="B75" s="60" t="s">
        <v>221</v>
      </c>
      <c r="C75" s="54" t="s">
        <v>990</v>
      </c>
      <c r="D75" s="61" t="s">
        <v>271</v>
      </c>
      <c r="E75" s="55" t="s">
        <v>64</v>
      </c>
      <c r="F75" s="261"/>
      <c r="G75" s="137"/>
      <c r="H75" s="51"/>
      <c r="I75" s="52"/>
      <c r="J75" s="52"/>
      <c r="K75" s="52"/>
      <c r="L75" s="52"/>
      <c r="M75" s="53"/>
    </row>
    <row r="76" spans="1:13">
      <c r="A76" s="277"/>
      <c r="B76" s="60" t="s">
        <v>906</v>
      </c>
      <c r="C76" s="57" t="s">
        <v>991</v>
      </c>
      <c r="D76" s="58" t="s">
        <v>992</v>
      </c>
      <c r="E76" s="33" t="s">
        <v>64</v>
      </c>
      <c r="F76" s="259" t="s">
        <v>65</v>
      </c>
      <c r="G76" s="138"/>
      <c r="H76" s="51"/>
      <c r="I76" s="52"/>
      <c r="J76" s="52"/>
      <c r="K76" s="52"/>
      <c r="L76" s="52"/>
      <c r="M76" s="53"/>
    </row>
    <row r="77" spans="1:13">
      <c r="A77" s="277"/>
      <c r="B77" s="60" t="s">
        <v>78</v>
      </c>
      <c r="C77" s="47" t="s">
        <v>993</v>
      </c>
      <c r="D77" s="48" t="s">
        <v>994</v>
      </c>
      <c r="E77" s="49" t="s">
        <v>64</v>
      </c>
      <c r="F77" s="260"/>
      <c r="G77" s="136"/>
      <c r="H77" s="51"/>
      <c r="I77" s="52"/>
      <c r="J77" s="52"/>
      <c r="K77" s="52"/>
      <c r="L77" s="52"/>
      <c r="M77" s="53"/>
    </row>
    <row r="78" spans="1:13">
      <c r="A78" s="277"/>
      <c r="B78" s="60" t="s">
        <v>226</v>
      </c>
      <c r="C78" s="47" t="s">
        <v>995</v>
      </c>
      <c r="D78" s="48" t="s">
        <v>275</v>
      </c>
      <c r="E78" s="49" t="s">
        <v>64</v>
      </c>
      <c r="F78" s="260"/>
      <c r="G78" s="136"/>
      <c r="H78" s="51"/>
      <c r="I78" s="52"/>
      <c r="J78" s="52"/>
      <c r="K78" s="52"/>
      <c r="L78" s="52"/>
      <c r="M78" s="53"/>
    </row>
    <row r="79" spans="1:13" ht="18.600000000000001" thickBot="1">
      <c r="A79" s="277"/>
      <c r="B79" s="60"/>
      <c r="C79" s="54" t="s">
        <v>996</v>
      </c>
      <c r="D79" s="61" t="s">
        <v>277</v>
      </c>
      <c r="E79" s="55" t="s">
        <v>64</v>
      </c>
      <c r="F79" s="261"/>
      <c r="G79" s="137"/>
      <c r="H79" s="51"/>
      <c r="I79" s="52"/>
      <c r="J79" s="52"/>
      <c r="K79" s="52"/>
      <c r="L79" s="52"/>
      <c r="M79" s="53"/>
    </row>
    <row r="80" spans="1:13" ht="18.600000000000001" thickBot="1">
      <c r="A80" s="278"/>
      <c r="B80" s="85" t="s">
        <v>252</v>
      </c>
      <c r="C80" s="262" t="s">
        <v>253</v>
      </c>
      <c r="D80" s="263"/>
      <c r="E80" s="67" t="s">
        <v>254</v>
      </c>
      <c r="F80" s="67"/>
      <c r="G80" s="86"/>
      <c r="H80" s="87"/>
      <c r="I80" s="52"/>
      <c r="J80" s="52"/>
      <c r="K80" s="52"/>
      <c r="L80" s="52"/>
      <c r="M80" s="88"/>
    </row>
    <row r="81" spans="1:13" ht="18.600000000000001" thickBot="1">
      <c r="A81" s="279"/>
      <c r="B81" s="264" t="s">
        <v>86</v>
      </c>
      <c r="C81" s="265"/>
      <c r="D81" s="265"/>
      <c r="E81" s="265"/>
      <c r="F81" s="265"/>
      <c r="G81" s="139">
        <f>SUM(G72:G80)</f>
        <v>0</v>
      </c>
      <c r="H81" s="266" t="str">
        <f>IF(G81&lt;100,"",IF(G81&gt;100,"※100KVAを超えています",""))</f>
        <v/>
      </c>
      <c r="I81" s="267"/>
      <c r="J81" s="267"/>
      <c r="K81" s="267"/>
      <c r="L81" s="267"/>
      <c r="M81" s="268"/>
    </row>
    <row r="82" spans="1:13">
      <c r="F82" s="78" t="s">
        <v>209</v>
      </c>
      <c r="G82" s="142">
        <f>$G$14+$G$24+$G$33+$G$43+$G$52+$G$62+$G$71+$G$81</f>
        <v>0</v>
      </c>
      <c r="H82" s="81"/>
    </row>
    <row r="83" spans="1:13" ht="18.600000000000001" thickBot="1">
      <c r="A83" s="81" t="s">
        <v>1149</v>
      </c>
      <c r="H83" s="81"/>
    </row>
    <row r="84" spans="1:13">
      <c r="A84" s="315" t="s">
        <v>1151</v>
      </c>
      <c r="B84" s="319"/>
      <c r="C84" s="319"/>
      <c r="D84" s="319"/>
      <c r="E84" s="321" t="s">
        <v>1150</v>
      </c>
      <c r="F84" s="319"/>
      <c r="G84" s="319"/>
      <c r="H84" s="319"/>
      <c r="I84" s="317" t="s">
        <v>1152</v>
      </c>
      <c r="J84" s="311"/>
      <c r="K84" s="311"/>
      <c r="L84" s="311"/>
      <c r="M84" s="312"/>
    </row>
    <row r="85" spans="1:13" ht="18.600000000000001" thickBot="1">
      <c r="A85" s="316"/>
      <c r="B85" s="320"/>
      <c r="C85" s="320"/>
      <c r="D85" s="320"/>
      <c r="E85" s="322"/>
      <c r="F85" s="320"/>
      <c r="G85" s="320"/>
      <c r="H85" s="320"/>
      <c r="I85" s="318"/>
      <c r="J85" s="313"/>
      <c r="K85" s="313"/>
      <c r="L85" s="313"/>
      <c r="M85" s="314"/>
    </row>
    <row r="86" spans="1:13">
      <c r="C86" s="77"/>
      <c r="D86" s="77"/>
      <c r="F86" s="78"/>
      <c r="G86" s="166"/>
    </row>
  </sheetData>
  <mergeCells count="58">
    <mergeCell ref="J84:M85"/>
    <mergeCell ref="A84:A85"/>
    <mergeCell ref="I84:I85"/>
    <mergeCell ref="B84:D85"/>
    <mergeCell ref="E84:E85"/>
    <mergeCell ref="F84:H85"/>
    <mergeCell ref="G3:G5"/>
    <mergeCell ref="H3:M3"/>
    <mergeCell ref="H4:J4"/>
    <mergeCell ref="K4:M4"/>
    <mergeCell ref="A6:A24"/>
    <mergeCell ref="F6:F9"/>
    <mergeCell ref="F10:F13"/>
    <mergeCell ref="B14:F14"/>
    <mergeCell ref="H14:M14"/>
    <mergeCell ref="F15:F18"/>
    <mergeCell ref="A3:A5"/>
    <mergeCell ref="B3:B5"/>
    <mergeCell ref="C3:C5"/>
    <mergeCell ref="D3:D5"/>
    <mergeCell ref="E3:E5"/>
    <mergeCell ref="F3:F5"/>
    <mergeCell ref="F19:F22"/>
    <mergeCell ref="C23:D23"/>
    <mergeCell ref="B24:F24"/>
    <mergeCell ref="H24:M24"/>
    <mergeCell ref="A25:A43"/>
    <mergeCell ref="F25:F28"/>
    <mergeCell ref="F29:F32"/>
    <mergeCell ref="B33:F33"/>
    <mergeCell ref="H33:M33"/>
    <mergeCell ref="F34:F37"/>
    <mergeCell ref="F38:F41"/>
    <mergeCell ref="C42:D42"/>
    <mergeCell ref="B43:F43"/>
    <mergeCell ref="H43:M43"/>
    <mergeCell ref="A44:A62"/>
    <mergeCell ref="F44:F47"/>
    <mergeCell ref="F48:F51"/>
    <mergeCell ref="B52:F52"/>
    <mergeCell ref="H52:M52"/>
    <mergeCell ref="F53:F56"/>
    <mergeCell ref="F76:F79"/>
    <mergeCell ref="C80:D80"/>
    <mergeCell ref="B81:F81"/>
    <mergeCell ref="H81:M81"/>
    <mergeCell ref="J1:M1"/>
    <mergeCell ref="A1:B1"/>
    <mergeCell ref="F57:F60"/>
    <mergeCell ref="C61:D61"/>
    <mergeCell ref="B62:F62"/>
    <mergeCell ref="H62:M62"/>
    <mergeCell ref="A63:A81"/>
    <mergeCell ref="F63:F66"/>
    <mergeCell ref="F67:F70"/>
    <mergeCell ref="B71:F71"/>
    <mergeCell ref="H71:M71"/>
    <mergeCell ref="F72:F75"/>
  </mergeCells>
  <phoneticPr fontId="3"/>
  <conditionalFormatting sqref="G14 G33">
    <cfRule type="cellIs" dxfId="23" priority="2" operator="greaterThan">
      <formula>100</formula>
    </cfRule>
  </conditionalFormatting>
  <conditionalFormatting sqref="G24 G43 G52 G62 G71 G81">
    <cfRule type="cellIs" dxfId="22" priority="1" operator="greaterThan">
      <formula>100</formula>
    </cfRule>
  </conditionalFormatting>
  <pageMargins left="0.7" right="0.7" top="0.75" bottom="0.75" header="0.3" footer="0.3"/>
  <pageSetup paperSize="8"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1486BF-56E7-49F5-A0E3-7AE8DA433B61}">
  <sheetPr>
    <pageSetUpPr fitToPage="1"/>
  </sheetPr>
  <dimension ref="A1:M81"/>
  <sheetViews>
    <sheetView view="pageBreakPreview" zoomScaleNormal="55" zoomScaleSheetLayoutView="100" workbookViewId="0">
      <selection activeCell="C1" sqref="C1"/>
    </sheetView>
  </sheetViews>
  <sheetFormatPr defaultColWidth="8.59765625" defaultRowHeight="18"/>
  <cols>
    <col min="1" max="1" width="10.19921875" style="27" customWidth="1"/>
    <col min="2" max="3" width="12.5" style="26" customWidth="1"/>
    <col min="4" max="5" width="10" style="26" customWidth="1"/>
    <col min="6" max="6" width="10" style="27" customWidth="1"/>
    <col min="7" max="7" width="10" style="28" customWidth="1"/>
    <col min="8" max="13" width="8.3984375" style="27" customWidth="1"/>
    <col min="14" max="16384" width="8.59765625" style="30"/>
  </cols>
  <sheetData>
    <row r="1" spans="1:13" ht="26.4">
      <c r="A1" s="270" t="s">
        <v>43</v>
      </c>
      <c r="B1" s="270"/>
      <c r="C1" s="132" t="s">
        <v>1155</v>
      </c>
      <c r="I1" s="29" t="s">
        <v>44</v>
      </c>
      <c r="J1" s="269">
        <f>【改訂案】③電気工事!Q8</f>
        <v>0</v>
      </c>
      <c r="K1" s="269"/>
      <c r="L1" s="269"/>
      <c r="M1" s="269"/>
    </row>
    <row r="2" spans="1:13" ht="18.600000000000001" thickBot="1">
      <c r="A2" s="31"/>
    </row>
    <row r="3" spans="1:13">
      <c r="A3" s="303" t="s">
        <v>45</v>
      </c>
      <c r="B3" s="259" t="s">
        <v>46</v>
      </c>
      <c r="C3" s="307" t="s">
        <v>47</v>
      </c>
      <c r="D3" s="309" t="s">
        <v>48</v>
      </c>
      <c r="E3" s="307" t="s">
        <v>49</v>
      </c>
      <c r="F3" s="307" t="s">
        <v>50</v>
      </c>
      <c r="G3" s="291" t="s">
        <v>51</v>
      </c>
      <c r="H3" s="294" t="s">
        <v>52</v>
      </c>
      <c r="I3" s="295"/>
      <c r="J3" s="295"/>
      <c r="K3" s="295"/>
      <c r="L3" s="295"/>
      <c r="M3" s="296"/>
    </row>
    <row r="4" spans="1:13">
      <c r="A4" s="304"/>
      <c r="B4" s="302"/>
      <c r="C4" s="260"/>
      <c r="D4" s="260"/>
      <c r="E4" s="260"/>
      <c r="F4" s="260"/>
      <c r="G4" s="292"/>
      <c r="H4" s="297" t="s">
        <v>53</v>
      </c>
      <c r="I4" s="297"/>
      <c r="J4" s="298"/>
      <c r="K4" s="299" t="s">
        <v>54</v>
      </c>
      <c r="L4" s="297"/>
      <c r="M4" s="300"/>
    </row>
    <row r="5" spans="1:13" ht="18.600000000000001" thickBot="1">
      <c r="A5" s="305"/>
      <c r="B5" s="306"/>
      <c r="C5" s="308"/>
      <c r="D5" s="310"/>
      <c r="E5" s="308"/>
      <c r="F5" s="308"/>
      <c r="G5" s="293"/>
      <c r="H5" s="35" t="s">
        <v>55</v>
      </c>
      <c r="I5" s="36" t="s">
        <v>56</v>
      </c>
      <c r="J5" s="36" t="s">
        <v>57</v>
      </c>
      <c r="K5" s="36" t="s">
        <v>58</v>
      </c>
      <c r="L5" s="36" t="s">
        <v>59</v>
      </c>
      <c r="M5" s="37" t="s">
        <v>60</v>
      </c>
    </row>
    <row r="6" spans="1:13" ht="18.600000000000001" thickTop="1">
      <c r="A6" s="276" t="s">
        <v>61</v>
      </c>
      <c r="B6" s="38"/>
      <c r="C6" s="39" t="s">
        <v>62</v>
      </c>
      <c r="D6" s="40" t="s">
        <v>63</v>
      </c>
      <c r="E6" s="41" t="s">
        <v>64</v>
      </c>
      <c r="F6" s="324" t="s">
        <v>65</v>
      </c>
      <c r="G6" s="42"/>
      <c r="H6" s="43"/>
      <c r="I6" s="44"/>
      <c r="J6" s="44"/>
      <c r="K6" s="44"/>
      <c r="L6" s="44"/>
      <c r="M6" s="45"/>
    </row>
    <row r="7" spans="1:13">
      <c r="A7" s="277"/>
      <c r="B7" s="46" t="s">
        <v>66</v>
      </c>
      <c r="C7" s="47" t="s">
        <v>67</v>
      </c>
      <c r="D7" s="48" t="s">
        <v>68</v>
      </c>
      <c r="E7" s="49" t="s">
        <v>64</v>
      </c>
      <c r="F7" s="325"/>
      <c r="G7" s="50"/>
      <c r="H7" s="51"/>
      <c r="I7" s="52"/>
      <c r="J7" s="52"/>
      <c r="K7" s="52"/>
      <c r="L7" s="52"/>
      <c r="M7" s="53"/>
    </row>
    <row r="8" spans="1:13">
      <c r="A8" s="277"/>
      <c r="B8" s="46" t="s">
        <v>69</v>
      </c>
      <c r="C8" s="47" t="s">
        <v>70</v>
      </c>
      <c r="D8" s="48" t="s">
        <v>71</v>
      </c>
      <c r="E8" s="49" t="s">
        <v>64</v>
      </c>
      <c r="F8" s="325"/>
      <c r="G8" s="50"/>
      <c r="H8" s="51"/>
      <c r="I8" s="52"/>
      <c r="J8" s="52"/>
      <c r="K8" s="52"/>
      <c r="L8" s="52"/>
      <c r="M8" s="53"/>
    </row>
    <row r="9" spans="1:13" ht="18.600000000000001" thickBot="1">
      <c r="A9" s="277"/>
      <c r="B9" s="46" t="s">
        <v>72</v>
      </c>
      <c r="C9" s="54" t="s">
        <v>73</v>
      </c>
      <c r="D9" s="48" t="s">
        <v>74</v>
      </c>
      <c r="E9" s="55" t="s">
        <v>64</v>
      </c>
      <c r="F9" s="326"/>
      <c r="G9" s="56"/>
      <c r="H9" s="51"/>
      <c r="I9" s="52"/>
      <c r="J9" s="52"/>
      <c r="K9" s="52"/>
      <c r="L9" s="52"/>
      <c r="M9" s="53"/>
    </row>
    <row r="10" spans="1:13">
      <c r="A10" s="277"/>
      <c r="B10" s="46" t="s">
        <v>75</v>
      </c>
      <c r="C10" s="57" t="s">
        <v>76</v>
      </c>
      <c r="D10" s="58" t="s">
        <v>77</v>
      </c>
      <c r="E10" s="33" t="s">
        <v>64</v>
      </c>
      <c r="F10" s="327" t="s">
        <v>65</v>
      </c>
      <c r="G10" s="59"/>
      <c r="H10" s="51"/>
      <c r="I10" s="52"/>
      <c r="J10" s="52"/>
      <c r="K10" s="52"/>
      <c r="L10" s="52"/>
      <c r="M10" s="53"/>
    </row>
    <row r="11" spans="1:13">
      <c r="A11" s="277"/>
      <c r="B11" s="46" t="s">
        <v>78</v>
      </c>
      <c r="C11" s="47" t="s">
        <v>79</v>
      </c>
      <c r="D11" s="48" t="s">
        <v>80</v>
      </c>
      <c r="E11" s="49" t="s">
        <v>64</v>
      </c>
      <c r="F11" s="328"/>
      <c r="G11" s="50"/>
      <c r="H11" s="51"/>
      <c r="I11" s="52"/>
      <c r="J11" s="52"/>
      <c r="K11" s="52"/>
      <c r="L11" s="52"/>
      <c r="M11" s="53"/>
    </row>
    <row r="12" spans="1:13">
      <c r="A12" s="277"/>
      <c r="B12" s="46" t="s">
        <v>81</v>
      </c>
      <c r="C12" s="47" t="s">
        <v>82</v>
      </c>
      <c r="D12" s="48" t="s">
        <v>83</v>
      </c>
      <c r="E12" s="49" t="s">
        <v>64</v>
      </c>
      <c r="F12" s="328"/>
      <c r="G12" s="50"/>
      <c r="H12" s="51"/>
      <c r="I12" s="52"/>
      <c r="J12" s="52"/>
      <c r="K12" s="52"/>
      <c r="L12" s="52"/>
      <c r="M12" s="53"/>
    </row>
    <row r="13" spans="1:13" ht="18.600000000000001" thickBot="1">
      <c r="A13" s="277"/>
      <c r="B13" s="60"/>
      <c r="C13" s="54" t="s">
        <v>84</v>
      </c>
      <c r="D13" s="61" t="s">
        <v>85</v>
      </c>
      <c r="E13" s="55" t="s">
        <v>64</v>
      </c>
      <c r="F13" s="329"/>
      <c r="G13" s="56"/>
      <c r="H13" s="51"/>
      <c r="I13" s="52"/>
      <c r="J13" s="52"/>
      <c r="K13" s="52"/>
      <c r="L13" s="52"/>
      <c r="M13" s="53"/>
    </row>
    <row r="14" spans="1:13" ht="18.600000000000001" thickBot="1">
      <c r="A14" s="277"/>
      <c r="B14" s="264" t="s">
        <v>86</v>
      </c>
      <c r="C14" s="265"/>
      <c r="D14" s="265"/>
      <c r="E14" s="265"/>
      <c r="F14" s="330"/>
      <c r="G14" s="62">
        <f>SUM(G6:G13)</f>
        <v>0</v>
      </c>
      <c r="H14" s="282" t="str">
        <f>IF(G14&lt;93.7,"",IF(G14&gt;93.7,"※93.7を超えています",""))</f>
        <v/>
      </c>
      <c r="I14" s="282"/>
      <c r="J14" s="282"/>
      <c r="K14" s="282"/>
      <c r="L14" s="282"/>
      <c r="M14" s="323"/>
    </row>
    <row r="15" spans="1:13">
      <c r="A15" s="277"/>
      <c r="B15" s="63"/>
      <c r="C15" s="57" t="s">
        <v>87</v>
      </c>
      <c r="D15" s="33" t="s">
        <v>88</v>
      </c>
      <c r="E15" s="33" t="s">
        <v>64</v>
      </c>
      <c r="F15" s="259" t="s">
        <v>65</v>
      </c>
      <c r="G15" s="59"/>
      <c r="H15" s="64"/>
      <c r="I15" s="65"/>
      <c r="J15" s="65"/>
      <c r="K15" s="65"/>
      <c r="L15" s="65"/>
      <c r="M15" s="66"/>
    </row>
    <row r="16" spans="1:13">
      <c r="A16" s="277"/>
      <c r="B16" s="46" t="s">
        <v>89</v>
      </c>
      <c r="C16" s="47" t="s">
        <v>90</v>
      </c>
      <c r="D16" s="49" t="s">
        <v>91</v>
      </c>
      <c r="E16" s="49" t="s">
        <v>64</v>
      </c>
      <c r="F16" s="260"/>
      <c r="G16" s="50"/>
      <c r="H16" s="51"/>
      <c r="I16" s="52"/>
      <c r="J16" s="52"/>
      <c r="K16" s="52"/>
      <c r="L16" s="52"/>
      <c r="M16" s="53"/>
    </row>
    <row r="17" spans="1:13">
      <c r="A17" s="277"/>
      <c r="B17" s="46" t="s">
        <v>69</v>
      </c>
      <c r="C17" s="47" t="s">
        <v>92</v>
      </c>
      <c r="D17" s="49" t="s">
        <v>93</v>
      </c>
      <c r="E17" s="49" t="s">
        <v>64</v>
      </c>
      <c r="F17" s="260"/>
      <c r="G17" s="50"/>
      <c r="H17" s="51"/>
      <c r="I17" s="52"/>
      <c r="J17" s="52"/>
      <c r="K17" s="52"/>
      <c r="L17" s="52"/>
      <c r="M17" s="53"/>
    </row>
    <row r="18" spans="1:13" ht="18.600000000000001" thickBot="1">
      <c r="A18" s="277"/>
      <c r="B18" s="46" t="s">
        <v>72</v>
      </c>
      <c r="C18" s="54" t="s">
        <v>94</v>
      </c>
      <c r="D18" s="40" t="s">
        <v>95</v>
      </c>
      <c r="E18" s="55" t="s">
        <v>64</v>
      </c>
      <c r="F18" s="261"/>
      <c r="G18" s="56"/>
      <c r="H18" s="51"/>
      <c r="I18" s="52"/>
      <c r="J18" s="52"/>
      <c r="K18" s="52"/>
      <c r="L18" s="52"/>
      <c r="M18" s="53"/>
    </row>
    <row r="19" spans="1:13">
      <c r="A19" s="277"/>
      <c r="B19" s="46" t="s">
        <v>75</v>
      </c>
      <c r="C19" s="57" t="s">
        <v>96</v>
      </c>
      <c r="D19" s="58" t="s">
        <v>97</v>
      </c>
      <c r="E19" s="33" t="s">
        <v>64</v>
      </c>
      <c r="F19" s="259" t="s">
        <v>65</v>
      </c>
      <c r="G19" s="59"/>
      <c r="H19" s="51"/>
      <c r="I19" s="52"/>
      <c r="J19" s="52"/>
      <c r="K19" s="52"/>
      <c r="L19" s="52"/>
      <c r="M19" s="53"/>
    </row>
    <row r="20" spans="1:13">
      <c r="A20" s="277"/>
      <c r="B20" s="46" t="s">
        <v>78</v>
      </c>
      <c r="C20" s="47" t="s">
        <v>98</v>
      </c>
      <c r="D20" s="48" t="s">
        <v>99</v>
      </c>
      <c r="E20" s="49" t="s">
        <v>64</v>
      </c>
      <c r="F20" s="260"/>
      <c r="G20" s="50"/>
      <c r="H20" s="51"/>
      <c r="I20" s="52"/>
      <c r="J20" s="52"/>
      <c r="K20" s="52"/>
      <c r="L20" s="52"/>
      <c r="M20" s="53"/>
    </row>
    <row r="21" spans="1:13">
      <c r="A21" s="277"/>
      <c r="B21" s="46" t="s">
        <v>81</v>
      </c>
      <c r="C21" s="47" t="s">
        <v>100</v>
      </c>
      <c r="D21" s="48" t="s">
        <v>101</v>
      </c>
      <c r="E21" s="49" t="s">
        <v>64</v>
      </c>
      <c r="F21" s="260"/>
      <c r="G21" s="50"/>
      <c r="H21" s="51"/>
      <c r="I21" s="52"/>
      <c r="J21" s="52"/>
      <c r="K21" s="52"/>
      <c r="L21" s="52"/>
      <c r="M21" s="53"/>
    </row>
    <row r="22" spans="1:13" ht="18.600000000000001" thickBot="1">
      <c r="A22" s="277"/>
      <c r="B22" s="46"/>
      <c r="C22" s="54" t="s">
        <v>102</v>
      </c>
      <c r="D22" s="55" t="s">
        <v>103</v>
      </c>
      <c r="E22" s="55" t="s">
        <v>64</v>
      </c>
      <c r="F22" s="261"/>
      <c r="G22" s="56"/>
      <c r="H22" s="51"/>
      <c r="I22" s="52"/>
      <c r="J22" s="52"/>
      <c r="K22" s="52"/>
      <c r="L22" s="52"/>
      <c r="M22" s="53"/>
    </row>
    <row r="23" spans="1:13" ht="18.600000000000001" thickBot="1">
      <c r="A23" s="288"/>
      <c r="B23" s="271" t="s">
        <v>86</v>
      </c>
      <c r="C23" s="272"/>
      <c r="D23" s="272"/>
      <c r="E23" s="272"/>
      <c r="F23" s="272"/>
      <c r="G23" s="68">
        <f>SUM(G15:G22)</f>
        <v>0</v>
      </c>
      <c r="H23" s="282" t="str">
        <f>IF(G23&lt;93.7,"",IF(G23&gt;93.7,"※93.7を超えています",""))</f>
        <v/>
      </c>
      <c r="I23" s="282"/>
      <c r="J23" s="282"/>
      <c r="K23" s="282"/>
      <c r="L23" s="282"/>
      <c r="M23" s="283"/>
    </row>
    <row r="24" spans="1:13" ht="18.600000000000001" thickTop="1">
      <c r="A24" s="276" t="s">
        <v>104</v>
      </c>
      <c r="B24" s="69"/>
      <c r="C24" s="39" t="s">
        <v>105</v>
      </c>
      <c r="D24" s="41" t="s">
        <v>106</v>
      </c>
      <c r="E24" s="41" t="s">
        <v>64</v>
      </c>
      <c r="F24" s="280" t="s">
        <v>65</v>
      </c>
      <c r="G24" s="42"/>
      <c r="H24" s="43"/>
      <c r="I24" s="44"/>
      <c r="J24" s="44"/>
      <c r="K24" s="44"/>
      <c r="L24" s="44"/>
      <c r="M24" s="45"/>
    </row>
    <row r="25" spans="1:13">
      <c r="A25" s="277"/>
      <c r="B25" s="60" t="s">
        <v>107</v>
      </c>
      <c r="C25" s="47" t="s">
        <v>108</v>
      </c>
      <c r="D25" s="49" t="s">
        <v>109</v>
      </c>
      <c r="E25" s="49" t="s">
        <v>64</v>
      </c>
      <c r="F25" s="260"/>
      <c r="G25" s="50"/>
      <c r="H25" s="51"/>
      <c r="I25" s="52"/>
      <c r="J25" s="52"/>
      <c r="K25" s="52"/>
      <c r="L25" s="52"/>
      <c r="M25" s="53"/>
    </row>
    <row r="26" spans="1:13">
      <c r="A26" s="277"/>
      <c r="B26" s="60" t="s">
        <v>69</v>
      </c>
      <c r="C26" s="47" t="s">
        <v>110</v>
      </c>
      <c r="D26" s="49" t="s">
        <v>111</v>
      </c>
      <c r="E26" s="49" t="s">
        <v>64</v>
      </c>
      <c r="F26" s="260"/>
      <c r="G26" s="50"/>
      <c r="H26" s="51"/>
      <c r="I26" s="52"/>
      <c r="J26" s="52"/>
      <c r="K26" s="52"/>
      <c r="L26" s="52"/>
      <c r="M26" s="53"/>
    </row>
    <row r="27" spans="1:13" ht="18.600000000000001" thickBot="1">
      <c r="A27" s="277"/>
      <c r="B27" s="60" t="s">
        <v>72</v>
      </c>
      <c r="C27" s="54" t="s">
        <v>112</v>
      </c>
      <c r="D27" s="70" t="s">
        <v>113</v>
      </c>
      <c r="E27" s="55" t="s">
        <v>64</v>
      </c>
      <c r="F27" s="261"/>
      <c r="G27" s="56"/>
      <c r="H27" s="51"/>
      <c r="I27" s="52"/>
      <c r="J27" s="52"/>
      <c r="K27" s="52"/>
      <c r="L27" s="52"/>
      <c r="M27" s="53"/>
    </row>
    <row r="28" spans="1:13">
      <c r="A28" s="277"/>
      <c r="B28" s="60" t="s">
        <v>75</v>
      </c>
      <c r="C28" s="57" t="s">
        <v>114</v>
      </c>
      <c r="D28" s="33" t="s">
        <v>115</v>
      </c>
      <c r="E28" s="33" t="s">
        <v>64</v>
      </c>
      <c r="F28" s="259" t="s">
        <v>65</v>
      </c>
      <c r="G28" s="59"/>
      <c r="H28" s="51"/>
      <c r="I28" s="52"/>
      <c r="J28" s="52"/>
      <c r="K28" s="52"/>
      <c r="L28" s="52"/>
      <c r="M28" s="53"/>
    </row>
    <row r="29" spans="1:13">
      <c r="A29" s="277"/>
      <c r="B29" s="60" t="s">
        <v>78</v>
      </c>
      <c r="C29" s="47" t="s">
        <v>116</v>
      </c>
      <c r="D29" s="49" t="s">
        <v>117</v>
      </c>
      <c r="E29" s="49" t="s">
        <v>64</v>
      </c>
      <c r="F29" s="260"/>
      <c r="G29" s="50"/>
      <c r="H29" s="51"/>
      <c r="I29" s="52"/>
      <c r="J29" s="52"/>
      <c r="K29" s="52"/>
      <c r="L29" s="52"/>
      <c r="M29" s="53"/>
    </row>
    <row r="30" spans="1:13">
      <c r="A30" s="277"/>
      <c r="B30" s="60" t="s">
        <v>81</v>
      </c>
      <c r="C30" s="47" t="s">
        <v>118</v>
      </c>
      <c r="D30" s="49" t="s">
        <v>119</v>
      </c>
      <c r="E30" s="49" t="s">
        <v>64</v>
      </c>
      <c r="F30" s="260"/>
      <c r="G30" s="50"/>
      <c r="H30" s="51"/>
      <c r="I30" s="52"/>
      <c r="J30" s="52"/>
      <c r="K30" s="52"/>
      <c r="L30" s="52"/>
      <c r="M30" s="53"/>
    </row>
    <row r="31" spans="1:13" ht="18.600000000000001" thickBot="1">
      <c r="A31" s="277"/>
      <c r="B31" s="60"/>
      <c r="C31" s="54" t="s">
        <v>120</v>
      </c>
      <c r="D31" s="70" t="s">
        <v>121</v>
      </c>
      <c r="E31" s="55" t="s">
        <v>64</v>
      </c>
      <c r="F31" s="261"/>
      <c r="G31" s="56"/>
      <c r="H31" s="51"/>
      <c r="I31" s="52"/>
      <c r="J31" s="52"/>
      <c r="K31" s="52"/>
      <c r="L31" s="52"/>
      <c r="M31" s="53"/>
    </row>
    <row r="32" spans="1:13" ht="18.600000000000001" thickBot="1">
      <c r="A32" s="277"/>
      <c r="B32" s="264" t="s">
        <v>86</v>
      </c>
      <c r="C32" s="265"/>
      <c r="D32" s="265"/>
      <c r="E32" s="265"/>
      <c r="F32" s="265"/>
      <c r="G32" s="71">
        <f>SUM(G24:G31)</f>
        <v>0</v>
      </c>
      <c r="H32" s="282" t="str">
        <f>IF(G32&lt;93.7,"",IF(G32&gt;93.7,"※93.7を超えています",""))</f>
        <v/>
      </c>
      <c r="I32" s="282"/>
      <c r="J32" s="282"/>
      <c r="K32" s="282"/>
      <c r="L32" s="282"/>
      <c r="M32" s="323"/>
    </row>
    <row r="33" spans="1:13">
      <c r="A33" s="277"/>
      <c r="B33" s="63"/>
      <c r="C33" s="57" t="s">
        <v>122</v>
      </c>
      <c r="D33" s="58" t="s">
        <v>123</v>
      </c>
      <c r="E33" s="33" t="s">
        <v>64</v>
      </c>
      <c r="F33" s="259" t="s">
        <v>65</v>
      </c>
      <c r="G33" s="59"/>
      <c r="H33" s="64"/>
      <c r="I33" s="65"/>
      <c r="J33" s="65"/>
      <c r="K33" s="65"/>
      <c r="L33" s="65"/>
      <c r="M33" s="66"/>
    </row>
    <row r="34" spans="1:13">
      <c r="A34" s="277"/>
      <c r="B34" s="46" t="s">
        <v>124</v>
      </c>
      <c r="C34" s="47" t="s">
        <v>125</v>
      </c>
      <c r="D34" s="48" t="s">
        <v>126</v>
      </c>
      <c r="E34" s="49" t="s">
        <v>64</v>
      </c>
      <c r="F34" s="260"/>
      <c r="G34" s="50"/>
      <c r="H34" s="51"/>
      <c r="I34" s="52"/>
      <c r="J34" s="52"/>
      <c r="K34" s="52"/>
      <c r="L34" s="52"/>
      <c r="M34" s="53"/>
    </row>
    <row r="35" spans="1:13">
      <c r="A35" s="277"/>
      <c r="B35" s="46" t="s">
        <v>69</v>
      </c>
      <c r="C35" s="47" t="s">
        <v>127</v>
      </c>
      <c r="D35" s="48" t="s">
        <v>128</v>
      </c>
      <c r="E35" s="49" t="s">
        <v>64</v>
      </c>
      <c r="F35" s="260"/>
      <c r="G35" s="50"/>
      <c r="H35" s="51"/>
      <c r="I35" s="52"/>
      <c r="J35" s="52"/>
      <c r="K35" s="52"/>
      <c r="L35" s="52"/>
      <c r="M35" s="53"/>
    </row>
    <row r="36" spans="1:13" ht="18.600000000000001" thickBot="1">
      <c r="A36" s="277"/>
      <c r="B36" s="46" t="s">
        <v>72</v>
      </c>
      <c r="C36" s="54" t="s">
        <v>129</v>
      </c>
      <c r="D36" s="61" t="s">
        <v>130</v>
      </c>
      <c r="E36" s="55" t="s">
        <v>64</v>
      </c>
      <c r="F36" s="261"/>
      <c r="G36" s="56"/>
      <c r="H36" s="51"/>
      <c r="I36" s="52"/>
      <c r="J36" s="52"/>
      <c r="K36" s="52"/>
      <c r="L36" s="52"/>
      <c r="M36" s="53"/>
    </row>
    <row r="37" spans="1:13">
      <c r="A37" s="277"/>
      <c r="B37" s="46" t="s">
        <v>75</v>
      </c>
      <c r="C37" s="57" t="s">
        <v>131</v>
      </c>
      <c r="D37" s="58" t="s">
        <v>132</v>
      </c>
      <c r="E37" s="33" t="s">
        <v>64</v>
      </c>
      <c r="F37" s="259" t="s">
        <v>65</v>
      </c>
      <c r="G37" s="59"/>
      <c r="H37" s="51"/>
      <c r="I37" s="52"/>
      <c r="J37" s="52"/>
      <c r="K37" s="52"/>
      <c r="L37" s="52"/>
      <c r="M37" s="53"/>
    </row>
    <row r="38" spans="1:13">
      <c r="A38" s="277"/>
      <c r="B38" s="46" t="s">
        <v>78</v>
      </c>
      <c r="C38" s="47" t="s">
        <v>133</v>
      </c>
      <c r="D38" s="48" t="s">
        <v>134</v>
      </c>
      <c r="E38" s="49" t="s">
        <v>64</v>
      </c>
      <c r="F38" s="260"/>
      <c r="G38" s="50"/>
      <c r="H38" s="51"/>
      <c r="I38" s="52"/>
      <c r="J38" s="52"/>
      <c r="K38" s="52"/>
      <c r="L38" s="52"/>
      <c r="M38" s="53"/>
    </row>
    <row r="39" spans="1:13">
      <c r="A39" s="277"/>
      <c r="B39" s="46" t="s">
        <v>81</v>
      </c>
      <c r="C39" s="47" t="s">
        <v>135</v>
      </c>
      <c r="D39" s="48" t="s">
        <v>136</v>
      </c>
      <c r="E39" s="49" t="s">
        <v>64</v>
      </c>
      <c r="F39" s="260"/>
      <c r="G39" s="50"/>
      <c r="H39" s="51"/>
      <c r="I39" s="52"/>
      <c r="J39" s="52"/>
      <c r="K39" s="52"/>
      <c r="L39" s="52"/>
      <c r="M39" s="53"/>
    </row>
    <row r="40" spans="1:13" ht="18.600000000000001" thickBot="1">
      <c r="A40" s="277"/>
      <c r="B40" s="46"/>
      <c r="C40" s="54" t="s">
        <v>137</v>
      </c>
      <c r="D40" s="61" t="s">
        <v>138</v>
      </c>
      <c r="E40" s="55" t="s">
        <v>64</v>
      </c>
      <c r="F40" s="261"/>
      <c r="G40" s="56"/>
      <c r="H40" s="51"/>
      <c r="I40" s="52"/>
      <c r="J40" s="52"/>
      <c r="K40" s="52"/>
      <c r="L40" s="52"/>
      <c r="M40" s="53"/>
    </row>
    <row r="41" spans="1:13" ht="18.600000000000001" thickBot="1">
      <c r="A41" s="288"/>
      <c r="B41" s="271" t="s">
        <v>86</v>
      </c>
      <c r="C41" s="272"/>
      <c r="D41" s="272"/>
      <c r="E41" s="272"/>
      <c r="F41" s="272"/>
      <c r="G41" s="68">
        <f>SUM(G33:G40)</f>
        <v>0</v>
      </c>
      <c r="H41" s="282" t="str">
        <f>IF(G41&lt;93.7,"",IF(G41&gt;93.7,"※93.7を超えています",""))</f>
        <v/>
      </c>
      <c r="I41" s="282"/>
      <c r="J41" s="282"/>
      <c r="K41" s="282"/>
      <c r="L41" s="282"/>
      <c r="M41" s="283"/>
    </row>
    <row r="42" spans="1:13" ht="18.600000000000001" thickTop="1">
      <c r="A42" s="276" t="s">
        <v>139</v>
      </c>
      <c r="B42" s="69"/>
      <c r="C42" s="72" t="s">
        <v>140</v>
      </c>
      <c r="D42" s="41" t="s">
        <v>141</v>
      </c>
      <c r="E42" s="41" t="s">
        <v>64</v>
      </c>
      <c r="F42" s="280" t="s">
        <v>65</v>
      </c>
      <c r="G42" s="42"/>
      <c r="H42" s="43"/>
      <c r="I42" s="44"/>
      <c r="J42" s="44"/>
      <c r="K42" s="44"/>
      <c r="L42" s="44"/>
      <c r="M42" s="45"/>
    </row>
    <row r="43" spans="1:13">
      <c r="A43" s="277"/>
      <c r="B43" s="60" t="s">
        <v>142</v>
      </c>
      <c r="C43" s="48" t="s">
        <v>143</v>
      </c>
      <c r="D43" s="49" t="s">
        <v>144</v>
      </c>
      <c r="E43" s="49" t="s">
        <v>64</v>
      </c>
      <c r="F43" s="260"/>
      <c r="G43" s="50"/>
      <c r="H43" s="51"/>
      <c r="I43" s="52"/>
      <c r="J43" s="52"/>
      <c r="K43" s="52"/>
      <c r="L43" s="52"/>
      <c r="M43" s="53"/>
    </row>
    <row r="44" spans="1:13">
      <c r="A44" s="277"/>
      <c r="B44" s="60" t="s">
        <v>69</v>
      </c>
      <c r="C44" s="48" t="s">
        <v>145</v>
      </c>
      <c r="D44" s="49" t="s">
        <v>146</v>
      </c>
      <c r="E44" s="49" t="s">
        <v>64</v>
      </c>
      <c r="F44" s="260"/>
      <c r="G44" s="50"/>
      <c r="H44" s="51"/>
      <c r="I44" s="52"/>
      <c r="J44" s="52"/>
      <c r="K44" s="52"/>
      <c r="L44" s="52"/>
      <c r="M44" s="53"/>
    </row>
    <row r="45" spans="1:13" ht="18.600000000000001" thickBot="1">
      <c r="A45" s="277"/>
      <c r="B45" s="60" t="s">
        <v>72</v>
      </c>
      <c r="C45" s="61" t="s">
        <v>147</v>
      </c>
      <c r="D45" s="40" t="s">
        <v>148</v>
      </c>
      <c r="E45" s="55" t="s">
        <v>64</v>
      </c>
      <c r="F45" s="261"/>
      <c r="G45" s="56"/>
      <c r="H45" s="51"/>
      <c r="I45" s="52"/>
      <c r="J45" s="52"/>
      <c r="K45" s="52"/>
      <c r="L45" s="52"/>
      <c r="M45" s="53"/>
    </row>
    <row r="46" spans="1:13">
      <c r="A46" s="277"/>
      <c r="B46" s="60" t="s">
        <v>75</v>
      </c>
      <c r="C46" s="57" t="s">
        <v>149</v>
      </c>
      <c r="D46" s="58" t="s">
        <v>150</v>
      </c>
      <c r="E46" s="33" t="s">
        <v>64</v>
      </c>
      <c r="F46" s="259" t="s">
        <v>65</v>
      </c>
      <c r="G46" s="59"/>
      <c r="H46" s="51"/>
      <c r="I46" s="52"/>
      <c r="J46" s="52"/>
      <c r="K46" s="52"/>
      <c r="L46" s="52"/>
      <c r="M46" s="53"/>
    </row>
    <row r="47" spans="1:13">
      <c r="A47" s="277"/>
      <c r="B47" s="60" t="s">
        <v>78</v>
      </c>
      <c r="C47" s="47" t="s">
        <v>151</v>
      </c>
      <c r="D47" s="48" t="s">
        <v>152</v>
      </c>
      <c r="E47" s="49" t="s">
        <v>64</v>
      </c>
      <c r="F47" s="260"/>
      <c r="G47" s="50"/>
      <c r="H47" s="51"/>
      <c r="I47" s="52"/>
      <c r="J47" s="52"/>
      <c r="K47" s="52"/>
      <c r="L47" s="52"/>
      <c r="M47" s="53"/>
    </row>
    <row r="48" spans="1:13">
      <c r="A48" s="277"/>
      <c r="B48" s="60" t="s">
        <v>81</v>
      </c>
      <c r="C48" s="47" t="s">
        <v>153</v>
      </c>
      <c r="D48" s="48" t="s">
        <v>154</v>
      </c>
      <c r="E48" s="49" t="s">
        <v>64</v>
      </c>
      <c r="F48" s="260"/>
      <c r="G48" s="50"/>
      <c r="H48" s="51"/>
      <c r="I48" s="52"/>
      <c r="J48" s="52"/>
      <c r="K48" s="52"/>
      <c r="L48" s="52"/>
      <c r="M48" s="53"/>
    </row>
    <row r="49" spans="1:13" ht="18.600000000000001" thickBot="1">
      <c r="A49" s="277"/>
      <c r="B49" s="60"/>
      <c r="C49" s="54" t="s">
        <v>155</v>
      </c>
      <c r="D49" s="61" t="s">
        <v>156</v>
      </c>
      <c r="E49" s="55" t="s">
        <v>64</v>
      </c>
      <c r="F49" s="261"/>
      <c r="G49" s="56"/>
      <c r="H49" s="51"/>
      <c r="I49" s="52"/>
      <c r="J49" s="52"/>
      <c r="K49" s="52"/>
      <c r="L49" s="52"/>
      <c r="M49" s="53"/>
    </row>
    <row r="50" spans="1:13" ht="18.600000000000001" thickBot="1">
      <c r="A50" s="277"/>
      <c r="B50" s="264" t="s">
        <v>86</v>
      </c>
      <c r="C50" s="265"/>
      <c r="D50" s="265"/>
      <c r="E50" s="265"/>
      <c r="F50" s="265"/>
      <c r="G50" s="71">
        <f>SUM(G42:G49)</f>
        <v>0</v>
      </c>
      <c r="H50" s="282" t="str">
        <f>IF(G50&lt;93.7,"",IF(G50&gt;93.7,"※93.7を超えています",""))</f>
        <v/>
      </c>
      <c r="I50" s="282"/>
      <c r="J50" s="282"/>
      <c r="K50" s="282"/>
      <c r="L50" s="282"/>
      <c r="M50" s="323"/>
    </row>
    <row r="51" spans="1:13">
      <c r="A51" s="277"/>
      <c r="B51" s="73"/>
      <c r="C51" s="57" t="s">
        <v>157</v>
      </c>
      <c r="D51" s="58" t="s">
        <v>158</v>
      </c>
      <c r="E51" s="33" t="s">
        <v>64</v>
      </c>
      <c r="F51" s="259" t="s">
        <v>65</v>
      </c>
      <c r="G51" s="59"/>
      <c r="H51" s="64"/>
      <c r="I51" s="65"/>
      <c r="J51" s="65"/>
      <c r="K51" s="65"/>
      <c r="L51" s="65"/>
      <c r="M51" s="66"/>
    </row>
    <row r="52" spans="1:13">
      <c r="A52" s="277"/>
      <c r="B52" s="60" t="s">
        <v>159</v>
      </c>
      <c r="C52" s="47" t="s">
        <v>160</v>
      </c>
      <c r="D52" s="48" t="s">
        <v>161</v>
      </c>
      <c r="E52" s="49" t="s">
        <v>64</v>
      </c>
      <c r="F52" s="260"/>
      <c r="G52" s="50"/>
      <c r="H52" s="51"/>
      <c r="I52" s="52"/>
      <c r="J52" s="52"/>
      <c r="K52" s="52"/>
      <c r="L52" s="52"/>
      <c r="M52" s="53"/>
    </row>
    <row r="53" spans="1:13">
      <c r="A53" s="277"/>
      <c r="B53" s="60" t="s">
        <v>69</v>
      </c>
      <c r="C53" s="47" t="s">
        <v>162</v>
      </c>
      <c r="D53" s="48" t="s">
        <v>163</v>
      </c>
      <c r="E53" s="49" t="s">
        <v>64</v>
      </c>
      <c r="F53" s="260"/>
      <c r="G53" s="50"/>
      <c r="H53" s="51"/>
      <c r="I53" s="52"/>
      <c r="J53" s="52"/>
      <c r="K53" s="52"/>
      <c r="L53" s="52"/>
      <c r="M53" s="53"/>
    </row>
    <row r="54" spans="1:13" ht="18.600000000000001" thickBot="1">
      <c r="A54" s="277"/>
      <c r="B54" s="60" t="s">
        <v>72</v>
      </c>
      <c r="C54" s="54" t="s">
        <v>164</v>
      </c>
      <c r="D54" s="61" t="s">
        <v>165</v>
      </c>
      <c r="E54" s="55" t="s">
        <v>64</v>
      </c>
      <c r="F54" s="261"/>
      <c r="G54" s="56"/>
      <c r="H54" s="51"/>
      <c r="I54" s="52"/>
      <c r="J54" s="52"/>
      <c r="K54" s="52"/>
      <c r="L54" s="52"/>
      <c r="M54" s="53"/>
    </row>
    <row r="55" spans="1:13">
      <c r="A55" s="277"/>
      <c r="B55" s="60" t="s">
        <v>75</v>
      </c>
      <c r="C55" s="57" t="s">
        <v>166</v>
      </c>
      <c r="D55" s="58" t="s">
        <v>167</v>
      </c>
      <c r="E55" s="33" t="s">
        <v>64</v>
      </c>
      <c r="F55" s="259" t="s">
        <v>65</v>
      </c>
      <c r="G55" s="59"/>
      <c r="H55" s="51"/>
      <c r="I55" s="52"/>
      <c r="J55" s="52"/>
      <c r="K55" s="52"/>
      <c r="L55" s="52"/>
      <c r="M55" s="53"/>
    </row>
    <row r="56" spans="1:13">
      <c r="A56" s="277"/>
      <c r="B56" s="60" t="s">
        <v>78</v>
      </c>
      <c r="C56" s="47" t="s">
        <v>168</v>
      </c>
      <c r="D56" s="48" t="s">
        <v>169</v>
      </c>
      <c r="E56" s="49" t="s">
        <v>64</v>
      </c>
      <c r="F56" s="260"/>
      <c r="G56" s="50"/>
      <c r="H56" s="51"/>
      <c r="I56" s="52"/>
      <c r="J56" s="52"/>
      <c r="K56" s="52"/>
      <c r="L56" s="52"/>
      <c r="M56" s="53"/>
    </row>
    <row r="57" spans="1:13">
      <c r="A57" s="277"/>
      <c r="B57" s="60" t="s">
        <v>81</v>
      </c>
      <c r="C57" s="47" t="s">
        <v>170</v>
      </c>
      <c r="D57" s="48" t="s">
        <v>171</v>
      </c>
      <c r="E57" s="49" t="s">
        <v>64</v>
      </c>
      <c r="F57" s="260"/>
      <c r="G57" s="50"/>
      <c r="H57" s="51"/>
      <c r="I57" s="52"/>
      <c r="J57" s="52"/>
      <c r="K57" s="52"/>
      <c r="L57" s="52"/>
      <c r="M57" s="53"/>
    </row>
    <row r="58" spans="1:13" ht="18.600000000000001" thickBot="1">
      <c r="A58" s="277"/>
      <c r="B58" s="60"/>
      <c r="C58" s="54" t="s">
        <v>172</v>
      </c>
      <c r="D58" s="61" t="s">
        <v>173</v>
      </c>
      <c r="E58" s="55" t="s">
        <v>64</v>
      </c>
      <c r="F58" s="261"/>
      <c r="G58" s="56"/>
      <c r="H58" s="51"/>
      <c r="I58" s="52"/>
      <c r="J58" s="52"/>
      <c r="K58" s="52"/>
      <c r="L58" s="52"/>
      <c r="M58" s="53"/>
    </row>
    <row r="59" spans="1:13" ht="18.600000000000001" thickBot="1">
      <c r="A59" s="288"/>
      <c r="B59" s="271" t="s">
        <v>86</v>
      </c>
      <c r="C59" s="272"/>
      <c r="D59" s="272"/>
      <c r="E59" s="272"/>
      <c r="F59" s="272"/>
      <c r="G59" s="68">
        <f>SUM(G51:G58)</f>
        <v>0</v>
      </c>
      <c r="H59" s="274" t="str">
        <f>IF(G59&lt;93.7,"",IF(G59&gt;93.7,"※93.7を超えています",""))</f>
        <v/>
      </c>
      <c r="I59" s="274"/>
      <c r="J59" s="274"/>
      <c r="K59" s="274"/>
      <c r="L59" s="274"/>
      <c r="M59" s="275"/>
    </row>
    <row r="60" spans="1:13" ht="18.600000000000001" thickTop="1">
      <c r="A60" s="301" t="s">
        <v>174</v>
      </c>
      <c r="B60" s="60"/>
      <c r="C60" s="74" t="s">
        <v>175</v>
      </c>
      <c r="D60" s="41" t="s">
        <v>176</v>
      </c>
      <c r="E60" s="75" t="s">
        <v>64</v>
      </c>
      <c r="F60" s="302" t="s">
        <v>65</v>
      </c>
      <c r="G60" s="76"/>
      <c r="H60" s="64"/>
      <c r="I60" s="65"/>
      <c r="J60" s="65"/>
      <c r="K60" s="65"/>
      <c r="L60" s="65"/>
      <c r="M60" s="66"/>
    </row>
    <row r="61" spans="1:13">
      <c r="A61" s="277"/>
      <c r="B61" s="60" t="s">
        <v>177</v>
      </c>
      <c r="C61" s="47" t="s">
        <v>178</v>
      </c>
      <c r="D61" s="40" t="s">
        <v>179</v>
      </c>
      <c r="E61" s="49" t="s">
        <v>64</v>
      </c>
      <c r="F61" s="260"/>
      <c r="G61" s="50"/>
      <c r="H61" s="51"/>
      <c r="I61" s="52"/>
      <c r="J61" s="52"/>
      <c r="K61" s="52"/>
      <c r="L61" s="52"/>
      <c r="M61" s="53"/>
    </row>
    <row r="62" spans="1:13">
      <c r="A62" s="277"/>
      <c r="B62" s="60" t="s">
        <v>69</v>
      </c>
      <c r="C62" s="47" t="s">
        <v>180</v>
      </c>
      <c r="D62" s="40" t="s">
        <v>181</v>
      </c>
      <c r="E62" s="49" t="s">
        <v>64</v>
      </c>
      <c r="F62" s="260"/>
      <c r="G62" s="50"/>
      <c r="H62" s="51"/>
      <c r="I62" s="52"/>
      <c r="J62" s="52"/>
      <c r="K62" s="52"/>
      <c r="L62" s="52"/>
      <c r="M62" s="53"/>
    </row>
    <row r="63" spans="1:13" ht="18.600000000000001" thickBot="1">
      <c r="A63" s="277"/>
      <c r="B63" s="60" t="s">
        <v>72</v>
      </c>
      <c r="C63" s="54" t="s">
        <v>182</v>
      </c>
      <c r="D63" s="61" t="s">
        <v>183</v>
      </c>
      <c r="E63" s="55" t="s">
        <v>64</v>
      </c>
      <c r="F63" s="261"/>
      <c r="G63" s="56"/>
      <c r="H63" s="51"/>
      <c r="I63" s="52"/>
      <c r="J63" s="52"/>
      <c r="K63" s="52"/>
      <c r="L63" s="52"/>
      <c r="M63" s="53"/>
    </row>
    <row r="64" spans="1:13">
      <c r="A64" s="277"/>
      <c r="B64" s="60" t="s">
        <v>75</v>
      </c>
      <c r="C64" s="57" t="s">
        <v>184</v>
      </c>
      <c r="D64" s="58" t="s">
        <v>185</v>
      </c>
      <c r="E64" s="33" t="s">
        <v>64</v>
      </c>
      <c r="F64" s="259" t="s">
        <v>65</v>
      </c>
      <c r="G64" s="59"/>
      <c r="H64" s="51"/>
      <c r="I64" s="52"/>
      <c r="J64" s="52"/>
      <c r="K64" s="52"/>
      <c r="L64" s="52"/>
      <c r="M64" s="53"/>
    </row>
    <row r="65" spans="1:13">
      <c r="A65" s="277"/>
      <c r="B65" s="60" t="s">
        <v>78</v>
      </c>
      <c r="C65" s="47" t="s">
        <v>186</v>
      </c>
      <c r="D65" s="48" t="s">
        <v>187</v>
      </c>
      <c r="E65" s="49" t="s">
        <v>64</v>
      </c>
      <c r="F65" s="260"/>
      <c r="G65" s="50"/>
      <c r="H65" s="51"/>
      <c r="I65" s="52"/>
      <c r="J65" s="52"/>
      <c r="K65" s="52"/>
      <c r="L65" s="52"/>
      <c r="M65" s="53"/>
    </row>
    <row r="66" spans="1:13">
      <c r="A66" s="277"/>
      <c r="B66" s="60" t="s">
        <v>81</v>
      </c>
      <c r="C66" s="47" t="s">
        <v>188</v>
      </c>
      <c r="D66" s="48" t="s">
        <v>189</v>
      </c>
      <c r="E66" s="49" t="s">
        <v>64</v>
      </c>
      <c r="F66" s="260"/>
      <c r="G66" s="50"/>
      <c r="H66" s="51"/>
      <c r="I66" s="52"/>
      <c r="J66" s="52"/>
      <c r="K66" s="52"/>
      <c r="L66" s="52"/>
      <c r="M66" s="53"/>
    </row>
    <row r="67" spans="1:13" ht="18.600000000000001" thickBot="1">
      <c r="A67" s="277"/>
      <c r="B67" s="60"/>
      <c r="C67" s="54" t="s">
        <v>190</v>
      </c>
      <c r="D67" s="61" t="s">
        <v>191</v>
      </c>
      <c r="E67" s="55" t="s">
        <v>64</v>
      </c>
      <c r="F67" s="261"/>
      <c r="G67" s="56"/>
      <c r="H67" s="51"/>
      <c r="I67" s="52"/>
      <c r="J67" s="52"/>
      <c r="K67" s="52"/>
      <c r="L67" s="52"/>
      <c r="M67" s="53"/>
    </row>
    <row r="68" spans="1:13" ht="18.600000000000001" thickBot="1">
      <c r="A68" s="277"/>
      <c r="B68" s="264" t="s">
        <v>86</v>
      </c>
      <c r="C68" s="265"/>
      <c r="D68" s="265"/>
      <c r="E68" s="265"/>
      <c r="F68" s="265"/>
      <c r="G68" s="71">
        <f>SUM(G60:G67)</f>
        <v>0</v>
      </c>
      <c r="H68" s="282" t="str">
        <f>IF(G68&lt;93.7,"",IF(G68&gt;93.7,"※93.7を超えています",""))</f>
        <v/>
      </c>
      <c r="I68" s="282"/>
      <c r="J68" s="282"/>
      <c r="K68" s="282"/>
      <c r="L68" s="282"/>
      <c r="M68" s="323"/>
    </row>
    <row r="69" spans="1:13">
      <c r="A69" s="277"/>
      <c r="B69" s="63"/>
      <c r="C69" s="57" t="s">
        <v>192</v>
      </c>
      <c r="D69" s="58" t="s">
        <v>193</v>
      </c>
      <c r="E69" s="33" t="s">
        <v>64</v>
      </c>
      <c r="F69" s="259" t="s">
        <v>65</v>
      </c>
      <c r="G69" s="59"/>
      <c r="H69" s="64"/>
      <c r="I69" s="65"/>
      <c r="J69" s="65"/>
      <c r="K69" s="65"/>
      <c r="L69" s="65"/>
      <c r="M69" s="66"/>
    </row>
    <row r="70" spans="1:13">
      <c r="A70" s="277"/>
      <c r="B70" s="46" t="s">
        <v>194</v>
      </c>
      <c r="C70" s="47" t="s">
        <v>195</v>
      </c>
      <c r="D70" s="48" t="s">
        <v>196</v>
      </c>
      <c r="E70" s="49" t="s">
        <v>64</v>
      </c>
      <c r="F70" s="260"/>
      <c r="G70" s="50"/>
      <c r="H70" s="51"/>
      <c r="I70" s="52"/>
      <c r="J70" s="52"/>
      <c r="K70" s="52"/>
      <c r="L70" s="52"/>
      <c r="M70" s="53"/>
    </row>
    <row r="71" spans="1:13">
      <c r="A71" s="277"/>
      <c r="B71" s="46" t="s">
        <v>69</v>
      </c>
      <c r="C71" s="47" t="s">
        <v>197</v>
      </c>
      <c r="D71" s="48" t="s">
        <v>198</v>
      </c>
      <c r="E71" s="49" t="s">
        <v>64</v>
      </c>
      <c r="F71" s="260"/>
      <c r="G71" s="50"/>
      <c r="H71" s="51"/>
      <c r="I71" s="52"/>
      <c r="J71" s="52"/>
      <c r="K71" s="52"/>
      <c r="L71" s="52"/>
      <c r="M71" s="53"/>
    </row>
    <row r="72" spans="1:13" ht="18.600000000000001" thickBot="1">
      <c r="A72" s="277"/>
      <c r="B72" s="46" t="s">
        <v>72</v>
      </c>
      <c r="C72" s="54" t="s">
        <v>199</v>
      </c>
      <c r="D72" s="61" t="s">
        <v>200</v>
      </c>
      <c r="E72" s="55" t="s">
        <v>64</v>
      </c>
      <c r="F72" s="261"/>
      <c r="G72" s="56"/>
      <c r="H72" s="51"/>
      <c r="I72" s="52"/>
      <c r="J72" s="52"/>
      <c r="K72" s="52"/>
      <c r="L72" s="52"/>
      <c r="M72" s="53"/>
    </row>
    <row r="73" spans="1:13">
      <c r="A73" s="277"/>
      <c r="B73" s="46" t="s">
        <v>75</v>
      </c>
      <c r="C73" s="57" t="s">
        <v>201</v>
      </c>
      <c r="D73" s="58" t="s">
        <v>202</v>
      </c>
      <c r="E73" s="33" t="s">
        <v>64</v>
      </c>
      <c r="F73" s="259" t="s">
        <v>65</v>
      </c>
      <c r="G73" s="59"/>
      <c r="H73" s="51"/>
      <c r="I73" s="52"/>
      <c r="J73" s="52"/>
      <c r="K73" s="52"/>
      <c r="L73" s="52"/>
      <c r="M73" s="53"/>
    </row>
    <row r="74" spans="1:13">
      <c r="A74" s="277"/>
      <c r="B74" s="46" t="s">
        <v>78</v>
      </c>
      <c r="C74" s="47" t="s">
        <v>203</v>
      </c>
      <c r="D74" s="48" t="s">
        <v>204</v>
      </c>
      <c r="E74" s="49" t="s">
        <v>64</v>
      </c>
      <c r="F74" s="260"/>
      <c r="G74" s="50"/>
      <c r="H74" s="51"/>
      <c r="I74" s="52"/>
      <c r="J74" s="52"/>
      <c r="K74" s="52"/>
      <c r="L74" s="52"/>
      <c r="M74" s="53"/>
    </row>
    <row r="75" spans="1:13">
      <c r="A75" s="277"/>
      <c r="B75" s="46" t="s">
        <v>81</v>
      </c>
      <c r="C75" s="47" t="s">
        <v>205</v>
      </c>
      <c r="D75" s="48" t="s">
        <v>206</v>
      </c>
      <c r="E75" s="49" t="s">
        <v>64</v>
      </c>
      <c r="F75" s="260"/>
      <c r="G75" s="50"/>
      <c r="H75" s="51"/>
      <c r="I75" s="52"/>
      <c r="J75" s="52"/>
      <c r="K75" s="52"/>
      <c r="L75" s="52"/>
      <c r="M75" s="53"/>
    </row>
    <row r="76" spans="1:13" ht="18.600000000000001" thickBot="1">
      <c r="A76" s="277"/>
      <c r="B76" s="60"/>
      <c r="C76" s="54" t="s">
        <v>207</v>
      </c>
      <c r="D76" s="61" t="s">
        <v>208</v>
      </c>
      <c r="E76" s="55" t="s">
        <v>64</v>
      </c>
      <c r="F76" s="261"/>
      <c r="G76" s="56"/>
      <c r="H76" s="51"/>
      <c r="I76" s="52"/>
      <c r="J76" s="52"/>
      <c r="K76" s="52"/>
      <c r="L76" s="52"/>
      <c r="M76" s="53"/>
    </row>
    <row r="77" spans="1:13" ht="18.600000000000001" thickBot="1">
      <c r="A77" s="279"/>
      <c r="B77" s="264" t="s">
        <v>86</v>
      </c>
      <c r="C77" s="265"/>
      <c r="D77" s="265"/>
      <c r="E77" s="265"/>
      <c r="F77" s="265"/>
      <c r="G77" s="71">
        <f>SUM(G69:G76)</f>
        <v>0</v>
      </c>
      <c r="H77" s="266" t="str">
        <f>IF(G77&lt;93.7,"",IF(G77&gt;93.7,"※93.7を超えています",""))</f>
        <v/>
      </c>
      <c r="I77" s="267"/>
      <c r="J77" s="267"/>
      <c r="K77" s="267"/>
      <c r="L77" s="267"/>
      <c r="M77" s="268"/>
    </row>
    <row r="78" spans="1:13">
      <c r="F78" s="78" t="s">
        <v>209</v>
      </c>
      <c r="G78" s="79">
        <f>$G$14+$G$23+$G$32+$G$41+$G$50+$G$59+$G$68+$G$77</f>
        <v>0</v>
      </c>
    </row>
    <row r="79" spans="1:13" ht="18.600000000000001" thickBot="1">
      <c r="A79" s="81" t="s">
        <v>1149</v>
      </c>
      <c r="G79" s="133"/>
      <c r="H79" s="81"/>
    </row>
    <row r="80" spans="1:13">
      <c r="A80" s="315" t="s">
        <v>1151</v>
      </c>
      <c r="B80" s="319"/>
      <c r="C80" s="319"/>
      <c r="D80" s="319"/>
      <c r="E80" s="321" t="s">
        <v>1150</v>
      </c>
      <c r="F80" s="319"/>
      <c r="G80" s="319"/>
      <c r="H80" s="319"/>
      <c r="I80" s="317" t="s">
        <v>1152</v>
      </c>
      <c r="J80" s="311"/>
      <c r="K80" s="311"/>
      <c r="L80" s="311"/>
      <c r="M80" s="312"/>
    </row>
    <row r="81" spans="1:13" ht="18.600000000000001" thickBot="1">
      <c r="A81" s="316"/>
      <c r="B81" s="320"/>
      <c r="C81" s="320"/>
      <c r="D81" s="320"/>
      <c r="E81" s="322"/>
      <c r="F81" s="320"/>
      <c r="G81" s="320"/>
      <c r="H81" s="320"/>
      <c r="I81" s="318"/>
      <c r="J81" s="313"/>
      <c r="K81" s="313"/>
      <c r="L81" s="313"/>
      <c r="M81" s="314"/>
    </row>
  </sheetData>
  <mergeCells count="54">
    <mergeCell ref="G3:G5"/>
    <mergeCell ref="H3:M3"/>
    <mergeCell ref="H4:J4"/>
    <mergeCell ref="K4:M4"/>
    <mergeCell ref="A6:A23"/>
    <mergeCell ref="F6:F9"/>
    <mergeCell ref="F10:F13"/>
    <mergeCell ref="B14:F14"/>
    <mergeCell ref="H14:M14"/>
    <mergeCell ref="F15:F18"/>
    <mergeCell ref="A3:A5"/>
    <mergeCell ref="B3:B5"/>
    <mergeCell ref="C3:C5"/>
    <mergeCell ref="D3:D5"/>
    <mergeCell ref="E3:E5"/>
    <mergeCell ref="F3:F5"/>
    <mergeCell ref="B59:F59"/>
    <mergeCell ref="F19:F22"/>
    <mergeCell ref="B23:F23"/>
    <mergeCell ref="H23:M23"/>
    <mergeCell ref="A24:A41"/>
    <mergeCell ref="F24:F27"/>
    <mergeCell ref="F28:F31"/>
    <mergeCell ref="B32:F32"/>
    <mergeCell ref="H32:M32"/>
    <mergeCell ref="F33:F36"/>
    <mergeCell ref="F37:F40"/>
    <mergeCell ref="F46:F49"/>
    <mergeCell ref="B50:F50"/>
    <mergeCell ref="H50:M50"/>
    <mergeCell ref="F51:F54"/>
    <mergeCell ref="F55:F58"/>
    <mergeCell ref="J1:M1"/>
    <mergeCell ref="A1:B1"/>
    <mergeCell ref="H59:M59"/>
    <mergeCell ref="A60:A77"/>
    <mergeCell ref="F60:F63"/>
    <mergeCell ref="F64:F67"/>
    <mergeCell ref="B68:F68"/>
    <mergeCell ref="H68:M68"/>
    <mergeCell ref="F69:F72"/>
    <mergeCell ref="F73:F76"/>
    <mergeCell ref="B77:F77"/>
    <mergeCell ref="H77:M77"/>
    <mergeCell ref="B41:F41"/>
    <mergeCell ref="H41:M41"/>
    <mergeCell ref="A42:A59"/>
    <mergeCell ref="F42:F45"/>
    <mergeCell ref="J80:M81"/>
    <mergeCell ref="A80:A81"/>
    <mergeCell ref="B80:D81"/>
    <mergeCell ref="E80:E81"/>
    <mergeCell ref="F80:H81"/>
    <mergeCell ref="I80:I81"/>
  </mergeCells>
  <phoneticPr fontId="3"/>
  <conditionalFormatting sqref="G14">
    <cfRule type="cellIs" dxfId="21" priority="3" operator="greaterThan">
      <formula>93.7</formula>
    </cfRule>
    <cfRule type="cellIs" dxfId="20" priority="4" operator="greaterThan">
      <formula>99.7</formula>
    </cfRule>
  </conditionalFormatting>
  <conditionalFormatting sqref="G23 G32 G41 G50 G68 G77">
    <cfRule type="cellIs" dxfId="19" priority="2" operator="greaterThan">
      <formula>93.7</formula>
    </cfRule>
  </conditionalFormatting>
  <conditionalFormatting sqref="G59">
    <cfRule type="cellIs" dxfId="18" priority="1" operator="greaterThan">
      <formula>963.7</formula>
    </cfRule>
  </conditionalFormatting>
  <pageMargins left="0.7" right="0.7" top="0.75" bottom="0.75" header="0.3" footer="0.3"/>
  <pageSetup paperSize="8"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0676B-F464-4FFC-BE1A-F123FC12F110}">
  <sheetPr>
    <pageSetUpPr fitToPage="1"/>
  </sheetPr>
  <dimension ref="A1:M87"/>
  <sheetViews>
    <sheetView view="pageBreakPreview" zoomScaleNormal="100" zoomScaleSheetLayoutView="100" workbookViewId="0">
      <selection activeCell="C1" sqref="C1"/>
    </sheetView>
  </sheetViews>
  <sheetFormatPr defaultColWidth="8.59765625" defaultRowHeight="18"/>
  <cols>
    <col min="1" max="1" width="10.19921875" style="81" customWidth="1"/>
    <col min="2" max="3" width="12.5" style="26" customWidth="1"/>
    <col min="4" max="5" width="10" style="26" customWidth="1"/>
    <col min="6" max="7" width="10" style="27" customWidth="1"/>
    <col min="8" max="13" width="8.3984375" style="27" customWidth="1"/>
    <col min="14" max="16384" width="8.59765625" style="30"/>
  </cols>
  <sheetData>
    <row r="1" spans="1:13" ht="26.4">
      <c r="A1" s="345" t="s">
        <v>210</v>
      </c>
      <c r="B1" s="345"/>
      <c r="C1" s="132" t="s">
        <v>1155</v>
      </c>
      <c r="D1" s="80"/>
      <c r="E1" s="80"/>
      <c r="I1" s="29" t="s">
        <v>44</v>
      </c>
      <c r="J1" s="269">
        <f>【改訂案】③電気工事!Q8</f>
        <v>0</v>
      </c>
      <c r="K1" s="269"/>
      <c r="L1" s="269"/>
      <c r="M1" s="269"/>
    </row>
    <row r="2" spans="1:13" ht="18.600000000000001" thickBot="1"/>
    <row r="3" spans="1:13">
      <c r="A3" s="303" t="s">
        <v>45</v>
      </c>
      <c r="B3" s="259" t="s">
        <v>46</v>
      </c>
      <c r="C3" s="307" t="s">
        <v>47</v>
      </c>
      <c r="D3" s="309" t="s">
        <v>48</v>
      </c>
      <c r="E3" s="307" t="s">
        <v>49</v>
      </c>
      <c r="F3" s="307" t="s">
        <v>50</v>
      </c>
      <c r="G3" s="291" t="s">
        <v>51</v>
      </c>
      <c r="H3" s="294" t="s">
        <v>52</v>
      </c>
      <c r="I3" s="295"/>
      <c r="J3" s="295"/>
      <c r="K3" s="295"/>
      <c r="L3" s="295"/>
      <c r="M3" s="296"/>
    </row>
    <row r="4" spans="1:13">
      <c r="A4" s="304"/>
      <c r="B4" s="302"/>
      <c r="C4" s="260"/>
      <c r="D4" s="260"/>
      <c r="E4" s="260"/>
      <c r="F4" s="260"/>
      <c r="G4" s="292"/>
      <c r="H4" s="297" t="s">
        <v>53</v>
      </c>
      <c r="I4" s="297"/>
      <c r="J4" s="298"/>
      <c r="K4" s="299" t="s">
        <v>54</v>
      </c>
      <c r="L4" s="297"/>
      <c r="M4" s="300"/>
    </row>
    <row r="5" spans="1:13" ht="18.600000000000001" thickBot="1">
      <c r="A5" s="305"/>
      <c r="B5" s="306"/>
      <c r="C5" s="308"/>
      <c r="D5" s="310"/>
      <c r="E5" s="308"/>
      <c r="F5" s="308"/>
      <c r="G5" s="293"/>
      <c r="H5" s="35" t="s">
        <v>55</v>
      </c>
      <c r="I5" s="36" t="s">
        <v>56</v>
      </c>
      <c r="J5" s="36" t="s">
        <v>57</v>
      </c>
      <c r="K5" s="36" t="s">
        <v>58</v>
      </c>
      <c r="L5" s="36" t="s">
        <v>59</v>
      </c>
      <c r="M5" s="37" t="s">
        <v>60</v>
      </c>
    </row>
    <row r="6" spans="1:13" ht="18.600000000000001" thickTop="1">
      <c r="A6" s="339" t="s">
        <v>211</v>
      </c>
      <c r="B6" s="82"/>
      <c r="C6" s="74" t="s">
        <v>212</v>
      </c>
      <c r="D6" s="40" t="s">
        <v>213</v>
      </c>
      <c r="E6" s="75" t="s">
        <v>64</v>
      </c>
      <c r="F6" s="302" t="s">
        <v>65</v>
      </c>
      <c r="G6" s="76"/>
      <c r="H6" s="64"/>
      <c r="I6" s="65"/>
      <c r="J6" s="65"/>
      <c r="K6" s="65"/>
      <c r="L6" s="65"/>
      <c r="M6" s="66"/>
    </row>
    <row r="7" spans="1:13">
      <c r="A7" s="339"/>
      <c r="B7" s="46"/>
      <c r="C7" s="47" t="s">
        <v>214</v>
      </c>
      <c r="D7" s="48" t="s">
        <v>215</v>
      </c>
      <c r="E7" s="49" t="s">
        <v>64</v>
      </c>
      <c r="F7" s="302"/>
      <c r="G7" s="50"/>
      <c r="H7" s="51"/>
      <c r="I7" s="52"/>
      <c r="J7" s="52"/>
      <c r="K7" s="52"/>
      <c r="L7" s="52"/>
      <c r="M7" s="53"/>
    </row>
    <row r="8" spans="1:13" ht="18.600000000000001" thickBot="1">
      <c r="A8" s="339"/>
      <c r="B8" s="83" t="s">
        <v>66</v>
      </c>
      <c r="C8" s="54" t="s">
        <v>216</v>
      </c>
      <c r="D8" s="61" t="s">
        <v>217</v>
      </c>
      <c r="E8" s="55" t="s">
        <v>64</v>
      </c>
      <c r="F8" s="331"/>
      <c r="G8" s="56"/>
      <c r="H8" s="51"/>
      <c r="I8" s="52"/>
      <c r="J8" s="52"/>
      <c r="K8" s="52"/>
      <c r="L8" s="52"/>
      <c r="M8" s="53"/>
    </row>
    <row r="9" spans="1:13">
      <c r="A9" s="339"/>
      <c r="B9" s="83" t="s">
        <v>218</v>
      </c>
      <c r="C9" s="57" t="s">
        <v>219</v>
      </c>
      <c r="D9" s="58" t="s">
        <v>220</v>
      </c>
      <c r="E9" s="33" t="s">
        <v>64</v>
      </c>
      <c r="F9" s="259" t="s">
        <v>65</v>
      </c>
      <c r="G9" s="59"/>
      <c r="H9" s="51"/>
      <c r="I9" s="52"/>
      <c r="J9" s="52"/>
      <c r="K9" s="52"/>
      <c r="L9" s="52"/>
      <c r="M9" s="53"/>
    </row>
    <row r="10" spans="1:13">
      <c r="A10" s="339"/>
      <c r="B10" s="83" t="s">
        <v>221</v>
      </c>
      <c r="C10" s="47" t="s">
        <v>222</v>
      </c>
      <c r="D10" s="48" t="s">
        <v>223</v>
      </c>
      <c r="E10" s="49" t="s">
        <v>64</v>
      </c>
      <c r="F10" s="302"/>
      <c r="G10" s="50"/>
      <c r="H10" s="51"/>
      <c r="I10" s="52"/>
      <c r="J10" s="52"/>
      <c r="K10" s="52"/>
      <c r="L10" s="52"/>
      <c r="M10" s="53"/>
    </row>
    <row r="11" spans="1:13" ht="18.600000000000001" thickBot="1">
      <c r="A11" s="339"/>
      <c r="B11" s="83" t="s">
        <v>78</v>
      </c>
      <c r="C11" s="54" t="s">
        <v>224</v>
      </c>
      <c r="D11" s="61" t="s">
        <v>225</v>
      </c>
      <c r="E11" s="55" t="s">
        <v>64</v>
      </c>
      <c r="F11" s="331"/>
      <c r="G11" s="56"/>
      <c r="H11" s="51"/>
      <c r="I11" s="52"/>
      <c r="J11" s="52"/>
      <c r="K11" s="52"/>
      <c r="L11" s="52"/>
      <c r="M11" s="53"/>
    </row>
    <row r="12" spans="1:13">
      <c r="A12" s="339"/>
      <c r="B12" s="83" t="s">
        <v>226</v>
      </c>
      <c r="C12" s="57" t="s">
        <v>227</v>
      </c>
      <c r="D12" s="58" t="s">
        <v>228</v>
      </c>
      <c r="E12" s="33" t="s">
        <v>64</v>
      </c>
      <c r="F12" s="259" t="s">
        <v>65</v>
      </c>
      <c r="G12" s="59"/>
      <c r="H12" s="51"/>
      <c r="I12" s="52"/>
      <c r="J12" s="52"/>
      <c r="K12" s="52"/>
      <c r="L12" s="52"/>
      <c r="M12" s="53"/>
    </row>
    <row r="13" spans="1:13">
      <c r="A13" s="339"/>
      <c r="B13" s="82"/>
      <c r="C13" s="47" t="s">
        <v>229</v>
      </c>
      <c r="D13" s="48" t="s">
        <v>230</v>
      </c>
      <c r="E13" s="49" t="s">
        <v>64</v>
      </c>
      <c r="F13" s="302"/>
      <c r="G13" s="50"/>
      <c r="H13" s="51"/>
      <c r="I13" s="52"/>
      <c r="J13" s="52"/>
      <c r="K13" s="52"/>
      <c r="L13" s="52"/>
      <c r="M13" s="53"/>
    </row>
    <row r="14" spans="1:13" ht="18.600000000000001" thickBot="1">
      <c r="A14" s="339"/>
      <c r="B14" s="82"/>
      <c r="C14" s="54" t="s">
        <v>231</v>
      </c>
      <c r="D14" s="61" t="s">
        <v>232</v>
      </c>
      <c r="E14" s="55" t="s">
        <v>64</v>
      </c>
      <c r="F14" s="331"/>
      <c r="G14" s="56"/>
      <c r="H14" s="51"/>
      <c r="I14" s="52"/>
      <c r="J14" s="52"/>
      <c r="K14" s="52"/>
      <c r="L14" s="52"/>
      <c r="M14" s="53"/>
    </row>
    <row r="15" spans="1:13" ht="18.600000000000001" thickBot="1">
      <c r="A15" s="339"/>
      <c r="B15" s="332" t="s">
        <v>86</v>
      </c>
      <c r="C15" s="333"/>
      <c r="D15" s="333"/>
      <c r="E15" s="333"/>
      <c r="F15" s="334"/>
      <c r="G15" s="71">
        <f>SUM(G6:G14)</f>
        <v>0</v>
      </c>
      <c r="H15" s="281" t="str">
        <f>IF(G15&lt;80,"",IF(G15&gt;80,"※80KVAを超えています",""))</f>
        <v/>
      </c>
      <c r="I15" s="282"/>
      <c r="J15" s="282"/>
      <c r="K15" s="282"/>
      <c r="L15" s="282"/>
      <c r="M15" s="283"/>
    </row>
    <row r="16" spans="1:13">
      <c r="A16" s="339"/>
      <c r="B16" s="84"/>
      <c r="C16" s="57" t="s">
        <v>233</v>
      </c>
      <c r="D16" s="58" t="s">
        <v>234</v>
      </c>
      <c r="E16" s="33" t="s">
        <v>64</v>
      </c>
      <c r="F16" s="259" t="s">
        <v>65</v>
      </c>
      <c r="G16" s="59"/>
      <c r="H16" s="51"/>
      <c r="I16" s="52"/>
      <c r="J16" s="52"/>
      <c r="K16" s="52"/>
      <c r="L16" s="52"/>
      <c r="M16" s="53"/>
    </row>
    <row r="17" spans="1:13">
      <c r="A17" s="339"/>
      <c r="B17" s="82"/>
      <c r="C17" s="47" t="s">
        <v>235</v>
      </c>
      <c r="D17" s="48" t="s">
        <v>236</v>
      </c>
      <c r="E17" s="49" t="s">
        <v>64</v>
      </c>
      <c r="F17" s="302"/>
      <c r="G17" s="50"/>
      <c r="H17" s="51"/>
      <c r="I17" s="52"/>
      <c r="J17" s="52"/>
      <c r="K17" s="52"/>
      <c r="L17" s="52"/>
      <c r="M17" s="53"/>
    </row>
    <row r="18" spans="1:13" ht="18.600000000000001" thickBot="1">
      <c r="A18" s="339"/>
      <c r="B18" s="83" t="s">
        <v>89</v>
      </c>
      <c r="C18" s="54" t="s">
        <v>237</v>
      </c>
      <c r="D18" s="61" t="s">
        <v>238</v>
      </c>
      <c r="E18" s="55" t="s">
        <v>64</v>
      </c>
      <c r="F18" s="331"/>
      <c r="G18" s="56"/>
      <c r="H18" s="51"/>
      <c r="I18" s="52"/>
      <c r="J18" s="52"/>
      <c r="K18" s="52"/>
      <c r="L18" s="52"/>
      <c r="M18" s="53"/>
    </row>
    <row r="19" spans="1:13">
      <c r="A19" s="339"/>
      <c r="B19" s="83" t="s">
        <v>218</v>
      </c>
      <c r="C19" s="57" t="s">
        <v>239</v>
      </c>
      <c r="D19" s="58" t="s">
        <v>240</v>
      </c>
      <c r="E19" s="33" t="s">
        <v>64</v>
      </c>
      <c r="F19" s="259" t="s">
        <v>65</v>
      </c>
      <c r="G19" s="59"/>
      <c r="H19" s="51"/>
      <c r="I19" s="52"/>
      <c r="J19" s="52"/>
      <c r="K19" s="52"/>
      <c r="L19" s="52"/>
      <c r="M19" s="53"/>
    </row>
    <row r="20" spans="1:13">
      <c r="A20" s="339"/>
      <c r="B20" s="83" t="s">
        <v>221</v>
      </c>
      <c r="C20" s="47" t="s">
        <v>241</v>
      </c>
      <c r="D20" s="48" t="s">
        <v>242</v>
      </c>
      <c r="E20" s="49" t="s">
        <v>64</v>
      </c>
      <c r="F20" s="302"/>
      <c r="G20" s="50"/>
      <c r="H20" s="51"/>
      <c r="I20" s="52"/>
      <c r="J20" s="52"/>
      <c r="K20" s="52"/>
      <c r="L20" s="52"/>
      <c r="M20" s="53"/>
    </row>
    <row r="21" spans="1:13" ht="18.600000000000001" thickBot="1">
      <c r="A21" s="339"/>
      <c r="B21" s="83" t="s">
        <v>64</v>
      </c>
      <c r="C21" s="54" t="s">
        <v>243</v>
      </c>
      <c r="D21" s="61" t="s">
        <v>244</v>
      </c>
      <c r="E21" s="55" t="s">
        <v>64</v>
      </c>
      <c r="F21" s="331"/>
      <c r="G21" s="56"/>
      <c r="H21" s="51"/>
      <c r="I21" s="52"/>
      <c r="J21" s="52"/>
      <c r="K21" s="52"/>
      <c r="L21" s="52"/>
      <c r="M21" s="53"/>
    </row>
    <row r="22" spans="1:13">
      <c r="A22" s="339"/>
      <c r="B22" s="83" t="s">
        <v>245</v>
      </c>
      <c r="C22" s="57" t="s">
        <v>246</v>
      </c>
      <c r="D22" s="58" t="s">
        <v>247</v>
      </c>
      <c r="E22" s="33" t="s">
        <v>64</v>
      </c>
      <c r="F22" s="259" t="s">
        <v>65</v>
      </c>
      <c r="G22" s="59"/>
      <c r="H22" s="51"/>
      <c r="I22" s="52"/>
      <c r="J22" s="52"/>
      <c r="K22" s="52"/>
      <c r="L22" s="52"/>
      <c r="M22" s="53"/>
    </row>
    <row r="23" spans="1:13">
      <c r="A23" s="339"/>
      <c r="B23" s="82"/>
      <c r="C23" s="47" t="s">
        <v>248</v>
      </c>
      <c r="D23" s="48" t="s">
        <v>249</v>
      </c>
      <c r="E23" s="49" t="s">
        <v>64</v>
      </c>
      <c r="F23" s="302"/>
      <c r="G23" s="50"/>
      <c r="H23" s="51"/>
      <c r="I23" s="52"/>
      <c r="J23" s="52"/>
      <c r="K23" s="52"/>
      <c r="L23" s="52"/>
      <c r="M23" s="53"/>
    </row>
    <row r="24" spans="1:13" ht="18.600000000000001" thickBot="1">
      <c r="A24" s="339"/>
      <c r="B24" s="82"/>
      <c r="C24" s="54" t="s">
        <v>250</v>
      </c>
      <c r="D24" s="61" t="s">
        <v>251</v>
      </c>
      <c r="E24" s="55" t="s">
        <v>64</v>
      </c>
      <c r="F24" s="331"/>
      <c r="G24" s="56"/>
      <c r="H24" s="51"/>
      <c r="I24" s="52"/>
      <c r="J24" s="52"/>
      <c r="K24" s="52"/>
      <c r="L24" s="52"/>
      <c r="M24" s="53"/>
    </row>
    <row r="25" spans="1:13" ht="18.600000000000001" thickBot="1">
      <c r="A25" s="339"/>
      <c r="B25" s="85" t="s">
        <v>252</v>
      </c>
      <c r="C25" s="262" t="s">
        <v>253</v>
      </c>
      <c r="D25" s="263"/>
      <c r="E25" s="67" t="s">
        <v>254</v>
      </c>
      <c r="F25" s="67"/>
      <c r="G25" s="86"/>
      <c r="H25" s="87"/>
      <c r="I25" s="52"/>
      <c r="J25" s="52"/>
      <c r="K25" s="52"/>
      <c r="L25" s="52"/>
      <c r="M25" s="88"/>
    </row>
    <row r="26" spans="1:13" ht="18.600000000000001" thickBot="1">
      <c r="A26" s="344"/>
      <c r="B26" s="341" t="s">
        <v>86</v>
      </c>
      <c r="C26" s="342"/>
      <c r="D26" s="342"/>
      <c r="E26" s="342"/>
      <c r="F26" s="343"/>
      <c r="G26" s="71">
        <f>SUM(G16:G25)</f>
        <v>0</v>
      </c>
      <c r="H26" s="273" t="str">
        <f>IF(G26&lt;80,"",IF(G26&gt;80,"※80KVAを超えています",""))</f>
        <v/>
      </c>
      <c r="I26" s="274"/>
      <c r="J26" s="274"/>
      <c r="K26" s="274"/>
      <c r="L26" s="274"/>
      <c r="M26" s="275"/>
    </row>
    <row r="27" spans="1:13" ht="18.600000000000001" thickTop="1">
      <c r="A27" s="338" t="s">
        <v>255</v>
      </c>
      <c r="B27" s="89"/>
      <c r="C27" s="39" t="s">
        <v>256</v>
      </c>
      <c r="D27" s="72" t="s">
        <v>257</v>
      </c>
      <c r="E27" s="41" t="s">
        <v>64</v>
      </c>
      <c r="F27" s="280" t="s">
        <v>65</v>
      </c>
      <c r="G27" s="90"/>
      <c r="H27" s="91"/>
      <c r="I27" s="65"/>
      <c r="J27" s="65"/>
      <c r="K27" s="65"/>
      <c r="L27" s="65"/>
      <c r="M27" s="66"/>
    </row>
    <row r="28" spans="1:13">
      <c r="A28" s="339"/>
      <c r="B28" s="83"/>
      <c r="C28" s="47" t="s">
        <v>258</v>
      </c>
      <c r="D28" s="48" t="s">
        <v>259</v>
      </c>
      <c r="E28" s="49" t="s">
        <v>64</v>
      </c>
      <c r="F28" s="302"/>
      <c r="G28" s="92"/>
      <c r="H28" s="93"/>
      <c r="I28" s="52"/>
      <c r="J28" s="52"/>
      <c r="K28" s="52"/>
      <c r="L28" s="52"/>
      <c r="M28" s="53"/>
    </row>
    <row r="29" spans="1:13" ht="18.600000000000001" thickBot="1">
      <c r="A29" s="339"/>
      <c r="B29" s="83" t="s">
        <v>107</v>
      </c>
      <c r="C29" s="54" t="s">
        <v>260</v>
      </c>
      <c r="D29" s="61" t="s">
        <v>261</v>
      </c>
      <c r="E29" s="55" t="s">
        <v>64</v>
      </c>
      <c r="F29" s="331"/>
      <c r="G29" s="94"/>
      <c r="H29" s="93"/>
      <c r="I29" s="52"/>
      <c r="J29" s="52"/>
      <c r="K29" s="52"/>
      <c r="L29" s="52"/>
      <c r="M29" s="53"/>
    </row>
    <row r="30" spans="1:13">
      <c r="A30" s="339"/>
      <c r="B30" s="83" t="s">
        <v>218</v>
      </c>
      <c r="C30" s="57" t="s">
        <v>262</v>
      </c>
      <c r="D30" s="58" t="s">
        <v>263</v>
      </c>
      <c r="E30" s="33" t="s">
        <v>64</v>
      </c>
      <c r="F30" s="259" t="s">
        <v>65</v>
      </c>
      <c r="G30" s="95"/>
      <c r="H30" s="93"/>
      <c r="I30" s="52"/>
      <c r="J30" s="52"/>
      <c r="K30" s="52"/>
      <c r="L30" s="52"/>
      <c r="M30" s="53"/>
    </row>
    <row r="31" spans="1:13">
      <c r="A31" s="339"/>
      <c r="B31" s="83" t="s">
        <v>221</v>
      </c>
      <c r="C31" s="47" t="s">
        <v>264</v>
      </c>
      <c r="D31" s="48" t="s">
        <v>265</v>
      </c>
      <c r="E31" s="49" t="s">
        <v>64</v>
      </c>
      <c r="F31" s="302"/>
      <c r="G31" s="92"/>
      <c r="H31" s="93"/>
      <c r="I31" s="52"/>
      <c r="J31" s="52"/>
      <c r="K31" s="52"/>
      <c r="L31" s="52"/>
      <c r="M31" s="53"/>
    </row>
    <row r="32" spans="1:13" ht="18.600000000000001" thickBot="1">
      <c r="A32" s="339"/>
      <c r="B32" s="83" t="s">
        <v>78</v>
      </c>
      <c r="C32" s="54" t="s">
        <v>266</v>
      </c>
      <c r="D32" s="61" t="s">
        <v>267</v>
      </c>
      <c r="E32" s="55" t="s">
        <v>64</v>
      </c>
      <c r="F32" s="331"/>
      <c r="G32" s="94"/>
      <c r="H32" s="93"/>
      <c r="I32" s="52"/>
      <c r="J32" s="52"/>
      <c r="K32" s="52"/>
      <c r="L32" s="52"/>
      <c r="M32" s="53"/>
    </row>
    <row r="33" spans="1:13">
      <c r="A33" s="339"/>
      <c r="B33" s="83" t="s">
        <v>226</v>
      </c>
      <c r="C33" s="74" t="s">
        <v>268</v>
      </c>
      <c r="D33" s="40" t="s">
        <v>269</v>
      </c>
      <c r="E33" s="75" t="s">
        <v>64</v>
      </c>
      <c r="F33" s="302" t="s">
        <v>65</v>
      </c>
      <c r="G33" s="96"/>
      <c r="H33" s="93"/>
      <c r="I33" s="52"/>
      <c r="J33" s="52"/>
      <c r="K33" s="52"/>
      <c r="L33" s="52"/>
      <c r="M33" s="53"/>
    </row>
    <row r="34" spans="1:13">
      <c r="A34" s="339"/>
      <c r="B34" s="83"/>
      <c r="C34" s="47" t="s">
        <v>270</v>
      </c>
      <c r="D34" s="48" t="s">
        <v>271</v>
      </c>
      <c r="E34" s="49" t="s">
        <v>64</v>
      </c>
      <c r="F34" s="302"/>
      <c r="G34" s="92"/>
      <c r="H34" s="93"/>
      <c r="I34" s="52"/>
      <c r="J34" s="52"/>
      <c r="K34" s="52"/>
      <c r="L34" s="52"/>
      <c r="M34" s="53"/>
    </row>
    <row r="35" spans="1:13" ht="18.600000000000001" thickBot="1">
      <c r="A35" s="339"/>
      <c r="B35" s="83"/>
      <c r="C35" s="54" t="s">
        <v>272</v>
      </c>
      <c r="D35" s="61" t="s">
        <v>273</v>
      </c>
      <c r="E35" s="55" t="s">
        <v>64</v>
      </c>
      <c r="F35" s="331"/>
      <c r="G35" s="94"/>
      <c r="H35" s="93"/>
      <c r="I35" s="52"/>
      <c r="J35" s="52"/>
      <c r="K35" s="52"/>
      <c r="L35" s="52"/>
      <c r="M35" s="53"/>
    </row>
    <row r="36" spans="1:13" ht="18.600000000000001" thickBot="1">
      <c r="A36" s="339"/>
      <c r="B36" s="85" t="s">
        <v>252</v>
      </c>
      <c r="C36" s="262" t="s">
        <v>253</v>
      </c>
      <c r="D36" s="263"/>
      <c r="E36" s="67" t="s">
        <v>254</v>
      </c>
      <c r="F36" s="67"/>
      <c r="G36" s="86"/>
      <c r="H36" s="87"/>
      <c r="I36" s="52"/>
      <c r="J36" s="52"/>
      <c r="K36" s="52"/>
      <c r="L36" s="52"/>
      <c r="M36" s="88"/>
    </row>
    <row r="37" spans="1:13" ht="18.600000000000001" thickBot="1">
      <c r="A37" s="339"/>
      <c r="B37" s="332" t="s">
        <v>86</v>
      </c>
      <c r="C37" s="333"/>
      <c r="D37" s="333"/>
      <c r="E37" s="333"/>
      <c r="F37" s="334"/>
      <c r="G37" s="97">
        <f>SUM(G27:G36)</f>
        <v>0</v>
      </c>
      <c r="H37" s="281" t="str">
        <f>IF(G37&lt;80,"",IF(G37&gt;80,"※80KVAを超えています",""))</f>
        <v/>
      </c>
      <c r="I37" s="282"/>
      <c r="J37" s="282"/>
      <c r="K37" s="282"/>
      <c r="L37" s="282"/>
      <c r="M37" s="283"/>
    </row>
    <row r="38" spans="1:13">
      <c r="A38" s="339"/>
      <c r="B38" s="98"/>
      <c r="C38" s="57" t="s">
        <v>274</v>
      </c>
      <c r="D38" s="58" t="s">
        <v>275</v>
      </c>
      <c r="E38" s="33" t="s">
        <v>64</v>
      </c>
      <c r="F38" s="259" t="s">
        <v>65</v>
      </c>
      <c r="G38" s="95"/>
      <c r="H38" s="93"/>
      <c r="I38" s="52"/>
      <c r="J38" s="52"/>
      <c r="K38" s="52"/>
      <c r="L38" s="52"/>
      <c r="M38" s="53"/>
    </row>
    <row r="39" spans="1:13">
      <c r="A39" s="339"/>
      <c r="B39" s="99" t="s">
        <v>124</v>
      </c>
      <c r="C39" s="47" t="s">
        <v>276</v>
      </c>
      <c r="D39" s="48" t="s">
        <v>277</v>
      </c>
      <c r="E39" s="49" t="s">
        <v>64</v>
      </c>
      <c r="F39" s="302"/>
      <c r="G39" s="92"/>
      <c r="H39" s="93"/>
      <c r="I39" s="52"/>
      <c r="J39" s="52"/>
      <c r="K39" s="52"/>
      <c r="L39" s="52"/>
      <c r="M39" s="53"/>
    </row>
    <row r="40" spans="1:13" ht="18.600000000000001" thickBot="1">
      <c r="A40" s="339"/>
      <c r="B40" s="99" t="s">
        <v>218</v>
      </c>
      <c r="C40" s="54" t="s">
        <v>278</v>
      </c>
      <c r="D40" s="61" t="s">
        <v>279</v>
      </c>
      <c r="E40" s="55" t="s">
        <v>64</v>
      </c>
      <c r="F40" s="331"/>
      <c r="G40" s="94"/>
      <c r="H40" s="93"/>
      <c r="I40" s="52"/>
      <c r="J40" s="52"/>
      <c r="K40" s="52"/>
      <c r="L40" s="52"/>
      <c r="M40" s="53"/>
    </row>
    <row r="41" spans="1:13">
      <c r="A41" s="339"/>
      <c r="B41" s="99" t="s">
        <v>221</v>
      </c>
      <c r="C41" s="57" t="s">
        <v>280</v>
      </c>
      <c r="D41" s="58" t="s">
        <v>281</v>
      </c>
      <c r="E41" s="33" t="s">
        <v>64</v>
      </c>
      <c r="F41" s="259" t="s">
        <v>65</v>
      </c>
      <c r="G41" s="95"/>
      <c r="H41" s="93"/>
      <c r="I41" s="52"/>
      <c r="J41" s="52"/>
      <c r="K41" s="52"/>
      <c r="L41" s="52"/>
      <c r="M41" s="53"/>
    </row>
    <row r="42" spans="1:13">
      <c r="A42" s="339"/>
      <c r="B42" s="99" t="s">
        <v>64</v>
      </c>
      <c r="C42" s="47" t="s">
        <v>282</v>
      </c>
      <c r="D42" s="48" t="s">
        <v>283</v>
      </c>
      <c r="E42" s="49" t="s">
        <v>64</v>
      </c>
      <c r="F42" s="302"/>
      <c r="G42" s="92"/>
      <c r="H42" s="93"/>
      <c r="I42" s="52"/>
      <c r="J42" s="52"/>
      <c r="K42" s="52"/>
      <c r="L42" s="52"/>
      <c r="M42" s="53"/>
    </row>
    <row r="43" spans="1:13" ht="18.600000000000001" thickBot="1">
      <c r="A43" s="339"/>
      <c r="B43" s="99" t="s">
        <v>245</v>
      </c>
      <c r="C43" s="54" t="s">
        <v>284</v>
      </c>
      <c r="D43" s="61" t="s">
        <v>285</v>
      </c>
      <c r="E43" s="55" t="s">
        <v>64</v>
      </c>
      <c r="F43" s="331"/>
      <c r="G43" s="94"/>
      <c r="H43" s="93"/>
      <c r="I43" s="52"/>
      <c r="J43" s="52"/>
      <c r="K43" s="52"/>
      <c r="L43" s="52"/>
      <c r="M43" s="53"/>
    </row>
    <row r="44" spans="1:13" ht="18.600000000000001" thickBot="1">
      <c r="A44" s="344"/>
      <c r="B44" s="341" t="s">
        <v>86</v>
      </c>
      <c r="C44" s="342"/>
      <c r="D44" s="342"/>
      <c r="E44" s="342"/>
      <c r="F44" s="343"/>
      <c r="G44" s="100">
        <f>SUM(G38:G43)</f>
        <v>0</v>
      </c>
      <c r="H44" s="273" t="str">
        <f>IF(G44&lt;80,"",IF(G44&gt;80,"※80KVAを超えています",""))</f>
        <v/>
      </c>
      <c r="I44" s="274"/>
      <c r="J44" s="274"/>
      <c r="K44" s="274"/>
      <c r="L44" s="274"/>
      <c r="M44" s="275"/>
    </row>
    <row r="45" spans="1:13" ht="18.600000000000001" thickTop="1">
      <c r="A45" s="338" t="s">
        <v>286</v>
      </c>
      <c r="B45" s="101"/>
      <c r="C45" s="74" t="s">
        <v>287</v>
      </c>
      <c r="D45" s="72" t="s">
        <v>288</v>
      </c>
      <c r="E45" s="75" t="s">
        <v>64</v>
      </c>
      <c r="F45" s="302" t="s">
        <v>65</v>
      </c>
      <c r="G45" s="76"/>
      <c r="H45" s="64"/>
      <c r="I45" s="65"/>
      <c r="J45" s="65"/>
      <c r="K45" s="65"/>
      <c r="L45" s="65"/>
      <c r="M45" s="66"/>
    </row>
    <row r="46" spans="1:13">
      <c r="A46" s="339"/>
      <c r="B46" s="60"/>
      <c r="C46" s="47" t="s">
        <v>289</v>
      </c>
      <c r="D46" s="48" t="s">
        <v>290</v>
      </c>
      <c r="E46" s="49" t="s">
        <v>64</v>
      </c>
      <c r="F46" s="302"/>
      <c r="G46" s="50"/>
      <c r="H46" s="51"/>
      <c r="I46" s="52"/>
      <c r="J46" s="52"/>
      <c r="K46" s="52"/>
      <c r="L46" s="52"/>
      <c r="M46" s="53"/>
    </row>
    <row r="47" spans="1:13" ht="18.600000000000001" thickBot="1">
      <c r="A47" s="339"/>
      <c r="B47" s="99" t="s">
        <v>142</v>
      </c>
      <c r="C47" s="54" t="s">
        <v>291</v>
      </c>
      <c r="D47" s="61" t="s">
        <v>292</v>
      </c>
      <c r="E47" s="55" t="s">
        <v>64</v>
      </c>
      <c r="F47" s="331"/>
      <c r="G47" s="56"/>
      <c r="H47" s="51"/>
      <c r="I47" s="52"/>
      <c r="J47" s="52"/>
      <c r="K47" s="52"/>
      <c r="L47" s="52"/>
      <c r="M47" s="53"/>
    </row>
    <row r="48" spans="1:13">
      <c r="A48" s="339"/>
      <c r="B48" s="99" t="s">
        <v>218</v>
      </c>
      <c r="C48" s="57" t="s">
        <v>293</v>
      </c>
      <c r="D48" s="58" t="s">
        <v>294</v>
      </c>
      <c r="E48" s="33" t="s">
        <v>64</v>
      </c>
      <c r="F48" s="259" t="s">
        <v>65</v>
      </c>
      <c r="G48" s="59"/>
      <c r="H48" s="51"/>
      <c r="I48" s="52"/>
      <c r="J48" s="52"/>
      <c r="K48" s="52"/>
      <c r="L48" s="52"/>
      <c r="M48" s="53"/>
    </row>
    <row r="49" spans="1:13">
      <c r="A49" s="339"/>
      <c r="B49" s="99" t="s">
        <v>221</v>
      </c>
      <c r="C49" s="47" t="s">
        <v>295</v>
      </c>
      <c r="D49" s="48" t="s">
        <v>296</v>
      </c>
      <c r="E49" s="49" t="s">
        <v>64</v>
      </c>
      <c r="F49" s="302"/>
      <c r="G49" s="50"/>
      <c r="H49" s="51"/>
      <c r="I49" s="52"/>
      <c r="J49" s="52"/>
      <c r="K49" s="52"/>
      <c r="L49" s="52"/>
      <c r="M49" s="53"/>
    </row>
    <row r="50" spans="1:13" ht="18.600000000000001" thickBot="1">
      <c r="A50" s="339"/>
      <c r="B50" s="99" t="s">
        <v>78</v>
      </c>
      <c r="C50" s="54" t="s">
        <v>297</v>
      </c>
      <c r="D50" s="61" t="s">
        <v>298</v>
      </c>
      <c r="E50" s="55" t="s">
        <v>64</v>
      </c>
      <c r="F50" s="331"/>
      <c r="G50" s="56"/>
      <c r="H50" s="51"/>
      <c r="I50" s="52"/>
      <c r="J50" s="52"/>
      <c r="K50" s="52"/>
      <c r="L50" s="52"/>
      <c r="M50" s="53"/>
    </row>
    <row r="51" spans="1:13">
      <c r="A51" s="339"/>
      <c r="B51" s="99" t="s">
        <v>226</v>
      </c>
      <c r="C51" s="57" t="s">
        <v>299</v>
      </c>
      <c r="D51" s="40" t="s">
        <v>300</v>
      </c>
      <c r="E51" s="33" t="s">
        <v>64</v>
      </c>
      <c r="F51" s="259" t="s">
        <v>65</v>
      </c>
      <c r="G51" s="59"/>
      <c r="H51" s="51"/>
      <c r="I51" s="52"/>
      <c r="J51" s="52"/>
      <c r="K51" s="52"/>
      <c r="L51" s="52"/>
      <c r="M51" s="53"/>
    </row>
    <row r="52" spans="1:13">
      <c r="A52" s="339"/>
      <c r="B52" s="101"/>
      <c r="C52" s="47" t="s">
        <v>301</v>
      </c>
      <c r="D52" s="48" t="s">
        <v>302</v>
      </c>
      <c r="E52" s="49" t="s">
        <v>64</v>
      </c>
      <c r="F52" s="302"/>
      <c r="G52" s="50"/>
      <c r="H52" s="51"/>
      <c r="I52" s="52"/>
      <c r="J52" s="52"/>
      <c r="K52" s="52"/>
      <c r="L52" s="52"/>
      <c r="M52" s="53"/>
    </row>
    <row r="53" spans="1:13" ht="18.600000000000001" thickBot="1">
      <c r="A53" s="339"/>
      <c r="B53" s="101"/>
      <c r="C53" s="54" t="s">
        <v>303</v>
      </c>
      <c r="D53" s="61" t="s">
        <v>304</v>
      </c>
      <c r="E53" s="55" t="s">
        <v>64</v>
      </c>
      <c r="F53" s="331"/>
      <c r="G53" s="56"/>
      <c r="H53" s="51"/>
      <c r="I53" s="52"/>
      <c r="J53" s="52"/>
      <c r="K53" s="52"/>
      <c r="L53" s="52"/>
      <c r="M53" s="53"/>
    </row>
    <row r="54" spans="1:13" ht="18.600000000000001" thickBot="1">
      <c r="A54" s="339"/>
      <c r="B54" s="332" t="s">
        <v>86</v>
      </c>
      <c r="C54" s="333"/>
      <c r="D54" s="333"/>
      <c r="E54" s="333"/>
      <c r="F54" s="334"/>
      <c r="G54" s="71">
        <f>SUM(G45:G53)</f>
        <v>0</v>
      </c>
      <c r="H54" s="281" t="str">
        <f>IF(G54&lt;80,"",IF(G54&gt;80,"※80KVAを超えています",""))</f>
        <v/>
      </c>
      <c r="I54" s="282"/>
      <c r="J54" s="282"/>
      <c r="K54" s="282"/>
      <c r="L54" s="282"/>
      <c r="M54" s="283"/>
    </row>
    <row r="55" spans="1:13">
      <c r="A55" s="339"/>
      <c r="B55" s="102"/>
      <c r="C55" s="57" t="s">
        <v>305</v>
      </c>
      <c r="D55" s="58" t="s">
        <v>306</v>
      </c>
      <c r="E55" s="33" t="s">
        <v>64</v>
      </c>
      <c r="F55" s="259" t="s">
        <v>65</v>
      </c>
      <c r="G55" s="59"/>
      <c r="H55" s="51"/>
      <c r="I55" s="52"/>
      <c r="J55" s="52"/>
      <c r="K55" s="52"/>
      <c r="L55" s="52"/>
      <c r="M55" s="53"/>
    </row>
    <row r="56" spans="1:13">
      <c r="A56" s="339"/>
      <c r="B56" s="101"/>
      <c r="C56" s="47" t="s">
        <v>307</v>
      </c>
      <c r="D56" s="48" t="s">
        <v>308</v>
      </c>
      <c r="E56" s="49" t="s">
        <v>64</v>
      </c>
      <c r="F56" s="302"/>
      <c r="G56" s="50"/>
      <c r="H56" s="51"/>
      <c r="I56" s="52"/>
      <c r="J56" s="52"/>
      <c r="K56" s="52"/>
      <c r="L56" s="52"/>
      <c r="M56" s="53"/>
    </row>
    <row r="57" spans="1:13" ht="18.600000000000001" thickBot="1">
      <c r="A57" s="339"/>
      <c r="B57" s="99" t="s">
        <v>159</v>
      </c>
      <c r="C57" s="54" t="s">
        <v>309</v>
      </c>
      <c r="D57" s="61" t="s">
        <v>310</v>
      </c>
      <c r="E57" s="55" t="s">
        <v>64</v>
      </c>
      <c r="F57" s="331"/>
      <c r="G57" s="56"/>
      <c r="H57" s="51"/>
      <c r="I57" s="52"/>
      <c r="J57" s="52"/>
      <c r="K57" s="52"/>
      <c r="L57" s="52"/>
      <c r="M57" s="53"/>
    </row>
    <row r="58" spans="1:13">
      <c r="A58" s="339"/>
      <c r="B58" s="99" t="s">
        <v>218</v>
      </c>
      <c r="C58" s="57" t="s">
        <v>311</v>
      </c>
      <c r="D58" s="58" t="s">
        <v>312</v>
      </c>
      <c r="E58" s="33" t="s">
        <v>64</v>
      </c>
      <c r="F58" s="259" t="s">
        <v>65</v>
      </c>
      <c r="G58" s="59"/>
      <c r="H58" s="51"/>
      <c r="I58" s="52"/>
      <c r="J58" s="52"/>
      <c r="K58" s="52"/>
      <c r="L58" s="52"/>
      <c r="M58" s="53"/>
    </row>
    <row r="59" spans="1:13">
      <c r="A59" s="339"/>
      <c r="B59" s="99" t="s">
        <v>221</v>
      </c>
      <c r="C59" s="47" t="s">
        <v>313</v>
      </c>
      <c r="D59" s="48" t="s">
        <v>314</v>
      </c>
      <c r="E59" s="49" t="s">
        <v>64</v>
      </c>
      <c r="F59" s="302"/>
      <c r="G59" s="50"/>
      <c r="H59" s="51"/>
      <c r="I59" s="52"/>
      <c r="J59" s="52"/>
      <c r="K59" s="52"/>
      <c r="L59" s="52"/>
      <c r="M59" s="53"/>
    </row>
    <row r="60" spans="1:13" ht="18.600000000000001" thickBot="1">
      <c r="A60" s="339"/>
      <c r="B60" s="99" t="s">
        <v>64</v>
      </c>
      <c r="C60" s="54" t="s">
        <v>315</v>
      </c>
      <c r="D60" s="61" t="s">
        <v>316</v>
      </c>
      <c r="E60" s="55" t="s">
        <v>64</v>
      </c>
      <c r="F60" s="331"/>
      <c r="G60" s="56"/>
      <c r="H60" s="51"/>
      <c r="I60" s="52"/>
      <c r="J60" s="52"/>
      <c r="K60" s="52"/>
      <c r="L60" s="52"/>
      <c r="M60" s="53"/>
    </row>
    <row r="61" spans="1:13">
      <c r="A61" s="339"/>
      <c r="B61" s="99" t="s">
        <v>245</v>
      </c>
      <c r="C61" s="57" t="s">
        <v>317</v>
      </c>
      <c r="D61" s="58" t="s">
        <v>318</v>
      </c>
      <c r="E61" s="33" t="s">
        <v>64</v>
      </c>
      <c r="F61" s="259" t="s">
        <v>65</v>
      </c>
      <c r="G61" s="59"/>
      <c r="H61" s="51"/>
      <c r="I61" s="52"/>
      <c r="J61" s="52"/>
      <c r="K61" s="52"/>
      <c r="L61" s="52"/>
      <c r="M61" s="53"/>
    </row>
    <row r="62" spans="1:13">
      <c r="A62" s="339"/>
      <c r="B62" s="101"/>
      <c r="C62" s="47" t="s">
        <v>319</v>
      </c>
      <c r="D62" s="48" t="s">
        <v>320</v>
      </c>
      <c r="E62" s="49" t="s">
        <v>64</v>
      </c>
      <c r="F62" s="302"/>
      <c r="G62" s="50"/>
      <c r="H62" s="51"/>
      <c r="I62" s="52"/>
      <c r="J62" s="52"/>
      <c r="K62" s="52"/>
      <c r="L62" s="52"/>
      <c r="M62" s="53"/>
    </row>
    <row r="63" spans="1:13" ht="18.600000000000001" thickBot="1">
      <c r="A63" s="339"/>
      <c r="B63" s="101"/>
      <c r="C63" s="54" t="s">
        <v>321</v>
      </c>
      <c r="D63" s="61" t="s">
        <v>322</v>
      </c>
      <c r="E63" s="55" t="s">
        <v>64</v>
      </c>
      <c r="F63" s="331"/>
      <c r="G63" s="56"/>
      <c r="H63" s="51"/>
      <c r="I63" s="52"/>
      <c r="J63" s="52"/>
      <c r="K63" s="52"/>
      <c r="L63" s="52"/>
      <c r="M63" s="53"/>
    </row>
    <row r="64" spans="1:13" ht="18.600000000000001" thickBot="1">
      <c r="A64" s="339"/>
      <c r="B64" s="85" t="s">
        <v>252</v>
      </c>
      <c r="C64" s="262" t="s">
        <v>253</v>
      </c>
      <c r="D64" s="263"/>
      <c r="E64" s="67" t="s">
        <v>254</v>
      </c>
      <c r="F64" s="67"/>
      <c r="G64" s="86"/>
      <c r="H64" s="87"/>
      <c r="I64" s="52"/>
      <c r="J64" s="52"/>
      <c r="K64" s="52"/>
      <c r="L64" s="52"/>
      <c r="M64" s="88"/>
    </row>
    <row r="65" spans="1:13" ht="18.600000000000001" thickBot="1">
      <c r="A65" s="344"/>
      <c r="B65" s="341" t="s">
        <v>86</v>
      </c>
      <c r="C65" s="342"/>
      <c r="D65" s="342"/>
      <c r="E65" s="342"/>
      <c r="F65" s="343"/>
      <c r="G65" s="68">
        <f>SUM(G55:G64)</f>
        <v>0</v>
      </c>
      <c r="H65" s="273" t="str">
        <f>IF(G65&lt;80,"",IF(G65&gt;80,"※80KVAを超えています",""))</f>
        <v/>
      </c>
      <c r="I65" s="274"/>
      <c r="J65" s="274"/>
      <c r="K65" s="274"/>
      <c r="L65" s="274"/>
      <c r="M65" s="275"/>
    </row>
    <row r="66" spans="1:13" ht="18.600000000000001" thickTop="1">
      <c r="A66" s="338" t="s">
        <v>323</v>
      </c>
      <c r="B66" s="103"/>
      <c r="C66" s="39" t="s">
        <v>324</v>
      </c>
      <c r="D66" s="72" t="s">
        <v>325</v>
      </c>
      <c r="E66" s="41" t="s">
        <v>64</v>
      </c>
      <c r="F66" s="280" t="s">
        <v>65</v>
      </c>
      <c r="G66" s="42"/>
      <c r="H66" s="43"/>
      <c r="I66" s="44"/>
      <c r="J66" s="44"/>
      <c r="K66" s="44"/>
      <c r="L66" s="44"/>
      <c r="M66" s="45"/>
    </row>
    <row r="67" spans="1:13">
      <c r="A67" s="339"/>
      <c r="B67" s="99"/>
      <c r="C67" s="47" t="s">
        <v>326</v>
      </c>
      <c r="D67" s="48" t="s">
        <v>327</v>
      </c>
      <c r="E67" s="49" t="s">
        <v>64</v>
      </c>
      <c r="F67" s="302"/>
      <c r="G67" s="50"/>
      <c r="H67" s="51"/>
      <c r="I67" s="52"/>
      <c r="J67" s="52"/>
      <c r="K67" s="52"/>
      <c r="L67" s="52"/>
      <c r="M67" s="53"/>
    </row>
    <row r="68" spans="1:13" ht="18.600000000000001" thickBot="1">
      <c r="A68" s="339"/>
      <c r="B68" s="99" t="s">
        <v>177</v>
      </c>
      <c r="C68" s="54" t="s">
        <v>328</v>
      </c>
      <c r="D68" s="61" t="s">
        <v>329</v>
      </c>
      <c r="E68" s="55" t="s">
        <v>64</v>
      </c>
      <c r="F68" s="331"/>
      <c r="G68" s="56"/>
      <c r="H68" s="51"/>
      <c r="I68" s="52"/>
      <c r="J68" s="52"/>
      <c r="K68" s="52"/>
      <c r="L68" s="52"/>
      <c r="M68" s="53"/>
    </row>
    <row r="69" spans="1:13">
      <c r="A69" s="339"/>
      <c r="B69" s="99" t="s">
        <v>218</v>
      </c>
      <c r="C69" s="57" t="s">
        <v>330</v>
      </c>
      <c r="D69" s="58" t="s">
        <v>331</v>
      </c>
      <c r="E69" s="33" t="s">
        <v>64</v>
      </c>
      <c r="F69" s="259" t="s">
        <v>65</v>
      </c>
      <c r="G69" s="59"/>
      <c r="H69" s="51"/>
      <c r="I69" s="52"/>
      <c r="J69" s="52"/>
      <c r="K69" s="52"/>
      <c r="L69" s="52"/>
      <c r="M69" s="53"/>
    </row>
    <row r="70" spans="1:13">
      <c r="A70" s="339"/>
      <c r="B70" s="99" t="s">
        <v>221</v>
      </c>
      <c r="C70" s="47" t="s">
        <v>332</v>
      </c>
      <c r="D70" s="48" t="s">
        <v>333</v>
      </c>
      <c r="E70" s="49" t="s">
        <v>64</v>
      </c>
      <c r="F70" s="302"/>
      <c r="G70" s="50"/>
      <c r="H70" s="51"/>
      <c r="I70" s="52"/>
      <c r="J70" s="52"/>
      <c r="K70" s="52"/>
      <c r="L70" s="52"/>
      <c r="M70" s="53"/>
    </row>
    <row r="71" spans="1:13" ht="18.600000000000001" thickBot="1">
      <c r="A71" s="339"/>
      <c r="B71" s="99" t="s">
        <v>78</v>
      </c>
      <c r="C71" s="54" t="s">
        <v>334</v>
      </c>
      <c r="D71" s="61" t="s">
        <v>335</v>
      </c>
      <c r="E71" s="55" t="s">
        <v>64</v>
      </c>
      <c r="F71" s="331"/>
      <c r="G71" s="56"/>
      <c r="H71" s="93"/>
      <c r="I71" s="52"/>
      <c r="J71" s="52"/>
      <c r="K71" s="52"/>
      <c r="L71" s="52"/>
      <c r="M71" s="53"/>
    </row>
    <row r="72" spans="1:13">
      <c r="A72" s="339"/>
      <c r="B72" s="99" t="s">
        <v>226</v>
      </c>
      <c r="C72" s="57" t="s">
        <v>336</v>
      </c>
      <c r="D72" s="58" t="s">
        <v>337</v>
      </c>
      <c r="E72" s="33" t="s">
        <v>64</v>
      </c>
      <c r="F72" s="259" t="s">
        <v>65</v>
      </c>
      <c r="G72" s="95"/>
      <c r="H72" s="91"/>
      <c r="I72" s="65"/>
      <c r="J72" s="65"/>
      <c r="K72" s="65"/>
      <c r="L72" s="65"/>
      <c r="M72" s="66"/>
    </row>
    <row r="73" spans="1:13">
      <c r="A73" s="339"/>
      <c r="B73" s="83"/>
      <c r="C73" s="47" t="s">
        <v>338</v>
      </c>
      <c r="D73" s="48" t="s">
        <v>339</v>
      </c>
      <c r="E73" s="49" t="s">
        <v>64</v>
      </c>
      <c r="F73" s="302"/>
      <c r="G73" s="92"/>
      <c r="H73" s="93"/>
      <c r="I73" s="52"/>
      <c r="J73" s="52"/>
      <c r="K73" s="52"/>
      <c r="L73" s="52"/>
      <c r="M73" s="53"/>
    </row>
    <row r="74" spans="1:13" ht="18.600000000000001" thickBot="1">
      <c r="A74" s="339"/>
      <c r="B74" s="83"/>
      <c r="C74" s="54" t="s">
        <v>340</v>
      </c>
      <c r="D74" s="61" t="s">
        <v>341</v>
      </c>
      <c r="E74" s="55" t="s">
        <v>64</v>
      </c>
      <c r="F74" s="331"/>
      <c r="G74" s="104"/>
      <c r="H74" s="93"/>
      <c r="I74" s="52"/>
      <c r="J74" s="52"/>
      <c r="K74" s="52"/>
      <c r="L74" s="52"/>
      <c r="M74" s="53"/>
    </row>
    <row r="75" spans="1:13" ht="18.600000000000001" thickBot="1">
      <c r="A75" s="339"/>
      <c r="B75" s="85" t="s">
        <v>252</v>
      </c>
      <c r="C75" s="262" t="s">
        <v>253</v>
      </c>
      <c r="D75" s="263"/>
      <c r="E75" s="67" t="s">
        <v>254</v>
      </c>
      <c r="F75" s="67"/>
      <c r="G75" s="86"/>
      <c r="H75" s="87"/>
      <c r="I75" s="52"/>
      <c r="J75" s="52"/>
      <c r="K75" s="52"/>
      <c r="L75" s="52"/>
      <c r="M75" s="88"/>
    </row>
    <row r="76" spans="1:13" ht="18.600000000000001" thickBot="1">
      <c r="A76" s="339"/>
      <c r="B76" s="332" t="s">
        <v>86</v>
      </c>
      <c r="C76" s="333"/>
      <c r="D76" s="333"/>
      <c r="E76" s="333"/>
      <c r="F76" s="334"/>
      <c r="G76" s="97">
        <f>SUM(G66:G75)</f>
        <v>0</v>
      </c>
      <c r="H76" s="281" t="str">
        <f>IF(G76&lt;80,"",IF(G76&gt;80,"※80KVAを超えています",""))</f>
        <v/>
      </c>
      <c r="I76" s="282"/>
      <c r="J76" s="282"/>
      <c r="K76" s="282"/>
      <c r="L76" s="282"/>
      <c r="M76" s="283"/>
    </row>
    <row r="77" spans="1:13">
      <c r="A77" s="339"/>
      <c r="B77" s="99"/>
      <c r="C77" s="57" t="s">
        <v>342</v>
      </c>
      <c r="D77" s="58" t="s">
        <v>343</v>
      </c>
      <c r="E77" s="33" t="s">
        <v>64</v>
      </c>
      <c r="F77" s="259" t="s">
        <v>65</v>
      </c>
      <c r="G77" s="95"/>
      <c r="H77" s="93"/>
      <c r="I77" s="52"/>
      <c r="J77" s="52"/>
      <c r="K77" s="52"/>
      <c r="L77" s="52"/>
      <c r="M77" s="53"/>
    </row>
    <row r="78" spans="1:13">
      <c r="A78" s="339"/>
      <c r="B78" s="99" t="s">
        <v>194</v>
      </c>
      <c r="C78" s="47" t="s">
        <v>344</v>
      </c>
      <c r="D78" s="48" t="s">
        <v>345</v>
      </c>
      <c r="E78" s="49" t="s">
        <v>64</v>
      </c>
      <c r="F78" s="302"/>
      <c r="G78" s="92"/>
      <c r="H78" s="93"/>
      <c r="I78" s="52"/>
      <c r="J78" s="52"/>
      <c r="K78" s="52"/>
      <c r="L78" s="52"/>
      <c r="M78" s="53"/>
    </row>
    <row r="79" spans="1:13" ht="18.600000000000001" thickBot="1">
      <c r="A79" s="339"/>
      <c r="B79" s="99" t="s">
        <v>218</v>
      </c>
      <c r="C79" s="54" t="s">
        <v>346</v>
      </c>
      <c r="D79" s="61" t="s">
        <v>347</v>
      </c>
      <c r="E79" s="55" t="s">
        <v>64</v>
      </c>
      <c r="F79" s="331"/>
      <c r="G79" s="94"/>
      <c r="H79" s="93"/>
      <c r="I79" s="52"/>
      <c r="J79" s="52"/>
      <c r="K79" s="52"/>
      <c r="L79" s="52"/>
      <c r="M79" s="53"/>
    </row>
    <row r="80" spans="1:13">
      <c r="A80" s="339"/>
      <c r="B80" s="99" t="s">
        <v>221</v>
      </c>
      <c r="C80" s="57" t="s">
        <v>348</v>
      </c>
      <c r="D80" s="58" t="s">
        <v>349</v>
      </c>
      <c r="E80" s="33" t="s">
        <v>64</v>
      </c>
      <c r="F80" s="259" t="s">
        <v>65</v>
      </c>
      <c r="G80" s="95"/>
      <c r="H80" s="93"/>
      <c r="I80" s="52"/>
      <c r="J80" s="52"/>
      <c r="K80" s="52"/>
      <c r="L80" s="52"/>
      <c r="M80" s="53"/>
    </row>
    <row r="81" spans="1:13">
      <c r="A81" s="339"/>
      <c r="B81" s="99" t="s">
        <v>64</v>
      </c>
      <c r="C81" s="47" t="s">
        <v>350</v>
      </c>
      <c r="D81" s="48" t="s">
        <v>351</v>
      </c>
      <c r="E81" s="49" t="s">
        <v>64</v>
      </c>
      <c r="F81" s="302"/>
      <c r="G81" s="92"/>
      <c r="H81" s="93"/>
      <c r="I81" s="52"/>
      <c r="J81" s="52"/>
      <c r="K81" s="52"/>
      <c r="L81" s="52"/>
      <c r="M81" s="53"/>
    </row>
    <row r="82" spans="1:13" ht="18.600000000000001" thickBot="1">
      <c r="A82" s="339"/>
      <c r="B82" s="99" t="s">
        <v>245</v>
      </c>
      <c r="C82" s="54" t="s">
        <v>352</v>
      </c>
      <c r="D82" s="61" t="s">
        <v>353</v>
      </c>
      <c r="E82" s="55" t="s">
        <v>64</v>
      </c>
      <c r="F82" s="331"/>
      <c r="G82" s="94"/>
      <c r="H82" s="93"/>
      <c r="I82" s="52"/>
      <c r="J82" s="52"/>
      <c r="K82" s="52"/>
      <c r="L82" s="52"/>
      <c r="M82" s="53"/>
    </row>
    <row r="83" spans="1:13" ht="18.600000000000001" thickBot="1">
      <c r="A83" s="340"/>
      <c r="B83" s="332" t="s">
        <v>86</v>
      </c>
      <c r="C83" s="333"/>
      <c r="D83" s="333"/>
      <c r="E83" s="333"/>
      <c r="F83" s="334"/>
      <c r="G83" s="71">
        <f>SUM(G77:G82)</f>
        <v>0</v>
      </c>
      <c r="H83" s="335" t="str">
        <f>IF(G83&lt;80,"",IF(G83&gt;80,"※80KVAを超えています",""))</f>
        <v/>
      </c>
      <c r="I83" s="336"/>
      <c r="J83" s="336"/>
      <c r="K83" s="336"/>
      <c r="L83" s="336"/>
      <c r="M83" s="337"/>
    </row>
    <row r="84" spans="1:13">
      <c r="F84" s="78" t="s">
        <v>209</v>
      </c>
      <c r="G84" s="79">
        <f>$G$15+$G$26+$G$37+$G$44+$G$54+$G$65+$G$76+$G$83</f>
        <v>0</v>
      </c>
    </row>
    <row r="85" spans="1:13" ht="18.600000000000001" thickBot="1">
      <c r="A85" s="81" t="s">
        <v>1149</v>
      </c>
      <c r="G85" s="133"/>
      <c r="H85" s="81"/>
    </row>
    <row r="86" spans="1:13">
      <c r="A86" s="315" t="s">
        <v>1151</v>
      </c>
      <c r="B86" s="319"/>
      <c r="C86" s="319"/>
      <c r="D86" s="319"/>
      <c r="E86" s="321" t="s">
        <v>1150</v>
      </c>
      <c r="F86" s="319"/>
      <c r="G86" s="319"/>
      <c r="H86" s="319"/>
      <c r="I86" s="317" t="s">
        <v>1152</v>
      </c>
      <c r="J86" s="311"/>
      <c r="K86" s="311"/>
      <c r="L86" s="311"/>
      <c r="M86" s="312"/>
    </row>
    <row r="87" spans="1:13" ht="18.600000000000001" thickBot="1">
      <c r="A87" s="316"/>
      <c r="B87" s="320"/>
      <c r="C87" s="320"/>
      <c r="D87" s="320"/>
      <c r="E87" s="322"/>
      <c r="F87" s="320"/>
      <c r="G87" s="320"/>
      <c r="H87" s="320"/>
      <c r="I87" s="318"/>
      <c r="J87" s="313"/>
      <c r="K87" s="313"/>
      <c r="L87" s="313"/>
      <c r="M87" s="314"/>
    </row>
  </sheetData>
  <mergeCells count="64">
    <mergeCell ref="A1:B1"/>
    <mergeCell ref="A3:A5"/>
    <mergeCell ref="B3:B5"/>
    <mergeCell ref="C3:C5"/>
    <mergeCell ref="D3:D5"/>
    <mergeCell ref="A6:A26"/>
    <mergeCell ref="F6:F8"/>
    <mergeCell ref="F9:F11"/>
    <mergeCell ref="F12:F14"/>
    <mergeCell ref="B15:F15"/>
    <mergeCell ref="B26:F26"/>
    <mergeCell ref="C25:D25"/>
    <mergeCell ref="H26:M26"/>
    <mergeCell ref="F3:F5"/>
    <mergeCell ref="G3:G5"/>
    <mergeCell ref="H3:M3"/>
    <mergeCell ref="H4:J4"/>
    <mergeCell ref="K4:M4"/>
    <mergeCell ref="E3:E5"/>
    <mergeCell ref="H15:M15"/>
    <mergeCell ref="F16:F18"/>
    <mergeCell ref="F19:F21"/>
    <mergeCell ref="F22:F24"/>
    <mergeCell ref="F41:F43"/>
    <mergeCell ref="B44:F44"/>
    <mergeCell ref="H44:M44"/>
    <mergeCell ref="A45:A65"/>
    <mergeCell ref="F45:F47"/>
    <mergeCell ref="F48:F50"/>
    <mergeCell ref="F51:F53"/>
    <mergeCell ref="B54:F54"/>
    <mergeCell ref="A27:A44"/>
    <mergeCell ref="F27:F29"/>
    <mergeCell ref="F30:F32"/>
    <mergeCell ref="F33:F35"/>
    <mergeCell ref="C36:D36"/>
    <mergeCell ref="B37:F37"/>
    <mergeCell ref="J1:M1"/>
    <mergeCell ref="A66:A83"/>
    <mergeCell ref="F66:F68"/>
    <mergeCell ref="F69:F71"/>
    <mergeCell ref="F72:F74"/>
    <mergeCell ref="C75:D75"/>
    <mergeCell ref="B76:F76"/>
    <mergeCell ref="H54:M54"/>
    <mergeCell ref="F55:F57"/>
    <mergeCell ref="F58:F60"/>
    <mergeCell ref="F61:F63"/>
    <mergeCell ref="C64:D64"/>
    <mergeCell ref="B65:F65"/>
    <mergeCell ref="H65:M65"/>
    <mergeCell ref="H37:M37"/>
    <mergeCell ref="F38:F40"/>
    <mergeCell ref="H76:M76"/>
    <mergeCell ref="F77:F79"/>
    <mergeCell ref="F80:F82"/>
    <mergeCell ref="B83:F83"/>
    <mergeCell ref="H83:M83"/>
    <mergeCell ref="J86:M87"/>
    <mergeCell ref="A86:A87"/>
    <mergeCell ref="B86:D87"/>
    <mergeCell ref="E86:E87"/>
    <mergeCell ref="F86:H87"/>
    <mergeCell ref="I86:I87"/>
  </mergeCells>
  <phoneticPr fontId="3"/>
  <conditionalFormatting sqref="G15 G26 G37 G44 G54 G65 G76 G83">
    <cfRule type="cellIs" dxfId="17" priority="1" operator="greaterThan">
      <formula>80</formula>
    </cfRule>
    <cfRule type="cellIs" dxfId="16" priority="2" operator="greaterThan">
      <formula>100</formula>
    </cfRule>
  </conditionalFormatting>
  <pageMargins left="0.7" right="0.7" top="0.75" bottom="0.75" header="0.3" footer="0.3"/>
  <pageSetup paperSize="8"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8E0AD-450C-40E4-AC6C-23B028385DF2}">
  <sheetPr>
    <pageSetUpPr fitToPage="1"/>
  </sheetPr>
  <dimension ref="A1:M35"/>
  <sheetViews>
    <sheetView view="pageBreakPreview" zoomScaleNormal="100" zoomScaleSheetLayoutView="100" workbookViewId="0">
      <selection activeCell="C1" sqref="C1"/>
    </sheetView>
  </sheetViews>
  <sheetFormatPr defaultColWidth="8.59765625" defaultRowHeight="18"/>
  <cols>
    <col min="1" max="1" width="10.19921875" style="27" customWidth="1"/>
    <col min="2" max="3" width="12.5" style="26" customWidth="1"/>
    <col min="4" max="5" width="10" style="26" customWidth="1"/>
    <col min="6" max="7" width="10" style="27" customWidth="1"/>
    <col min="8" max="13" width="8.3984375" style="27" customWidth="1"/>
    <col min="14" max="16384" width="8.59765625" style="30"/>
  </cols>
  <sheetData>
    <row r="1" spans="1:13" ht="26.4">
      <c r="A1" s="345" t="s">
        <v>354</v>
      </c>
      <c r="B1" s="345"/>
      <c r="C1" s="132" t="s">
        <v>1155</v>
      </c>
      <c r="D1" s="80"/>
      <c r="E1" s="80"/>
      <c r="I1" s="29" t="s">
        <v>44</v>
      </c>
      <c r="J1" s="269">
        <f>【改訂案】③電気工事!Q8</f>
        <v>0</v>
      </c>
      <c r="K1" s="269"/>
      <c r="L1" s="269"/>
      <c r="M1" s="269"/>
    </row>
    <row r="2" spans="1:13" ht="18.600000000000001" thickBot="1"/>
    <row r="3" spans="1:13">
      <c r="A3" s="303" t="s">
        <v>45</v>
      </c>
      <c r="B3" s="259" t="s">
        <v>46</v>
      </c>
      <c r="C3" s="307" t="s">
        <v>47</v>
      </c>
      <c r="D3" s="309" t="s">
        <v>48</v>
      </c>
      <c r="E3" s="307" t="s">
        <v>49</v>
      </c>
      <c r="F3" s="307" t="s">
        <v>50</v>
      </c>
      <c r="G3" s="291" t="s">
        <v>51</v>
      </c>
      <c r="H3" s="294" t="s">
        <v>52</v>
      </c>
      <c r="I3" s="295"/>
      <c r="J3" s="295"/>
      <c r="K3" s="295"/>
      <c r="L3" s="295"/>
      <c r="M3" s="296"/>
    </row>
    <row r="4" spans="1:13">
      <c r="A4" s="304"/>
      <c r="B4" s="302"/>
      <c r="C4" s="260"/>
      <c r="D4" s="260"/>
      <c r="E4" s="260"/>
      <c r="F4" s="260"/>
      <c r="G4" s="292"/>
      <c r="H4" s="297" t="s">
        <v>53</v>
      </c>
      <c r="I4" s="297"/>
      <c r="J4" s="298"/>
      <c r="K4" s="299" t="s">
        <v>54</v>
      </c>
      <c r="L4" s="297"/>
      <c r="M4" s="300"/>
    </row>
    <row r="5" spans="1:13" ht="18.600000000000001" thickBot="1">
      <c r="A5" s="305"/>
      <c r="B5" s="306"/>
      <c r="C5" s="308"/>
      <c r="D5" s="310"/>
      <c r="E5" s="308"/>
      <c r="F5" s="308"/>
      <c r="G5" s="293"/>
      <c r="H5" s="35" t="s">
        <v>55</v>
      </c>
      <c r="I5" s="36" t="s">
        <v>56</v>
      </c>
      <c r="J5" s="36" t="s">
        <v>57</v>
      </c>
      <c r="K5" s="36" t="s">
        <v>58</v>
      </c>
      <c r="L5" s="36" t="s">
        <v>59</v>
      </c>
      <c r="M5" s="37" t="s">
        <v>60</v>
      </c>
    </row>
    <row r="6" spans="1:13" ht="18.600000000000001" thickTop="1">
      <c r="A6" s="346" t="s">
        <v>355</v>
      </c>
      <c r="B6" s="105" t="s">
        <v>356</v>
      </c>
      <c r="C6" s="74" t="s">
        <v>357</v>
      </c>
      <c r="D6" s="40" t="s">
        <v>358</v>
      </c>
      <c r="E6" s="75" t="s">
        <v>359</v>
      </c>
      <c r="F6" s="34" t="s">
        <v>360</v>
      </c>
      <c r="G6" s="76"/>
      <c r="H6" s="91"/>
      <c r="I6" s="65"/>
      <c r="J6" s="65"/>
      <c r="K6" s="65"/>
      <c r="L6" s="65"/>
      <c r="M6" s="66"/>
    </row>
    <row r="7" spans="1:13">
      <c r="A7" s="347"/>
      <c r="B7" s="105" t="s">
        <v>361</v>
      </c>
      <c r="C7" s="47" t="s">
        <v>362</v>
      </c>
      <c r="D7" s="48" t="s">
        <v>363</v>
      </c>
      <c r="E7" s="49" t="s">
        <v>359</v>
      </c>
      <c r="F7" s="106" t="s">
        <v>360</v>
      </c>
      <c r="G7" s="50"/>
      <c r="H7" s="93"/>
      <c r="I7" s="52"/>
      <c r="J7" s="52"/>
      <c r="K7" s="52"/>
      <c r="L7" s="52"/>
      <c r="M7" s="53"/>
    </row>
    <row r="8" spans="1:13">
      <c r="A8" s="347"/>
      <c r="B8" s="107" t="s">
        <v>69</v>
      </c>
      <c r="C8" s="47" t="s">
        <v>364</v>
      </c>
      <c r="D8" s="48" t="s">
        <v>365</v>
      </c>
      <c r="E8" s="49" t="s">
        <v>359</v>
      </c>
      <c r="F8" s="108" t="s">
        <v>360</v>
      </c>
      <c r="G8" s="50"/>
      <c r="H8" s="93"/>
      <c r="I8" s="52"/>
      <c r="J8" s="52"/>
      <c r="K8" s="52"/>
      <c r="L8" s="52"/>
      <c r="M8" s="53"/>
    </row>
    <row r="9" spans="1:13">
      <c r="A9" s="347"/>
      <c r="B9" s="107" t="s">
        <v>72</v>
      </c>
      <c r="C9" s="74" t="s">
        <v>366</v>
      </c>
      <c r="D9" s="40" t="s">
        <v>111</v>
      </c>
      <c r="E9" s="75" t="s">
        <v>359</v>
      </c>
      <c r="F9" s="34" t="s">
        <v>360</v>
      </c>
      <c r="G9" s="76"/>
      <c r="H9" s="93"/>
      <c r="I9" s="52"/>
      <c r="J9" s="52"/>
      <c r="K9" s="52"/>
      <c r="L9" s="52"/>
      <c r="M9" s="53"/>
    </row>
    <row r="10" spans="1:13">
      <c r="A10" s="347"/>
      <c r="B10" s="107" t="s">
        <v>64</v>
      </c>
      <c r="C10" s="47" t="s">
        <v>367</v>
      </c>
      <c r="D10" s="48" t="s">
        <v>119</v>
      </c>
      <c r="E10" s="49" t="s">
        <v>359</v>
      </c>
      <c r="F10" s="106" t="s">
        <v>360</v>
      </c>
      <c r="G10" s="50"/>
      <c r="H10" s="93"/>
      <c r="I10" s="52"/>
      <c r="J10" s="52"/>
      <c r="K10" s="52"/>
      <c r="L10" s="52"/>
      <c r="M10" s="53"/>
    </row>
    <row r="11" spans="1:13" ht="18.600000000000001" thickBot="1">
      <c r="A11" s="347"/>
      <c r="B11" s="107" t="s">
        <v>368</v>
      </c>
      <c r="C11" s="54" t="s">
        <v>369</v>
      </c>
      <c r="D11" s="61" t="s">
        <v>128</v>
      </c>
      <c r="E11" s="55" t="s">
        <v>359</v>
      </c>
      <c r="F11" s="109" t="s">
        <v>360</v>
      </c>
      <c r="G11" s="56"/>
      <c r="H11" s="93"/>
      <c r="I11" s="52"/>
      <c r="J11" s="52"/>
      <c r="K11" s="52"/>
      <c r="L11" s="52"/>
      <c r="M11" s="53"/>
    </row>
    <row r="12" spans="1:13" ht="18.600000000000001" thickBot="1">
      <c r="A12" s="347"/>
      <c r="B12" s="350" t="s">
        <v>86</v>
      </c>
      <c r="C12" s="350"/>
      <c r="D12" s="350"/>
      <c r="E12" s="350"/>
      <c r="F12" s="351"/>
      <c r="G12" s="110">
        <f>SUM(G6:G11)</f>
        <v>0</v>
      </c>
      <c r="H12" s="352" t="str">
        <f>IF(G12&lt;62.5,"",IF(G12&gt;62.5,"※62.5KVAを超えています",""))</f>
        <v/>
      </c>
      <c r="I12" s="353"/>
      <c r="J12" s="353"/>
      <c r="K12" s="353"/>
      <c r="L12" s="353"/>
      <c r="M12" s="354"/>
    </row>
    <row r="13" spans="1:13">
      <c r="A13" s="348"/>
      <c r="B13" s="111" t="s">
        <v>370</v>
      </c>
      <c r="C13" s="57" t="s">
        <v>371</v>
      </c>
      <c r="D13" s="58" t="s">
        <v>181</v>
      </c>
      <c r="E13" s="33" t="s">
        <v>359</v>
      </c>
      <c r="F13" s="32" t="s">
        <v>360</v>
      </c>
      <c r="G13" s="59"/>
      <c r="H13" s="91"/>
      <c r="I13" s="65"/>
      <c r="J13" s="65"/>
      <c r="K13" s="65"/>
      <c r="L13" s="65"/>
      <c r="M13" s="66"/>
    </row>
    <row r="14" spans="1:13">
      <c r="A14" s="348"/>
      <c r="B14" s="112" t="s">
        <v>372</v>
      </c>
      <c r="C14" s="47" t="s">
        <v>373</v>
      </c>
      <c r="D14" s="48" t="s">
        <v>189</v>
      </c>
      <c r="E14" s="49" t="s">
        <v>359</v>
      </c>
      <c r="F14" s="108" t="s">
        <v>360</v>
      </c>
      <c r="G14" s="50"/>
      <c r="H14" s="93"/>
      <c r="I14" s="52"/>
      <c r="J14" s="52"/>
      <c r="K14" s="52"/>
      <c r="L14" s="52"/>
      <c r="M14" s="53"/>
    </row>
    <row r="15" spans="1:13">
      <c r="A15" s="348"/>
      <c r="B15" s="83" t="s">
        <v>69</v>
      </c>
      <c r="C15" s="47" t="s">
        <v>374</v>
      </c>
      <c r="D15" s="48" t="s">
        <v>198</v>
      </c>
      <c r="E15" s="49" t="s">
        <v>359</v>
      </c>
      <c r="F15" s="108" t="s">
        <v>360</v>
      </c>
      <c r="G15" s="50"/>
      <c r="H15" s="93"/>
      <c r="I15" s="52"/>
      <c r="J15" s="52"/>
      <c r="K15" s="52"/>
      <c r="L15" s="52"/>
      <c r="M15" s="53"/>
    </row>
    <row r="16" spans="1:13">
      <c r="A16" s="348"/>
      <c r="B16" s="99" t="s">
        <v>72</v>
      </c>
      <c r="C16" s="74" t="s">
        <v>375</v>
      </c>
      <c r="D16" s="40" t="s">
        <v>206</v>
      </c>
      <c r="E16" s="75" t="s">
        <v>359</v>
      </c>
      <c r="F16" s="113" t="s">
        <v>360</v>
      </c>
      <c r="G16" s="76"/>
      <c r="H16" s="93"/>
      <c r="I16" s="52"/>
      <c r="J16" s="52"/>
      <c r="K16" s="52"/>
      <c r="L16" s="52"/>
      <c r="M16" s="53"/>
    </row>
    <row r="17" spans="1:13" ht="18.600000000000001" thickBot="1">
      <c r="A17" s="348"/>
      <c r="B17" s="99" t="s">
        <v>64</v>
      </c>
      <c r="C17" s="54" t="s">
        <v>376</v>
      </c>
      <c r="D17" s="61" t="s">
        <v>136</v>
      </c>
      <c r="E17" s="55" t="s">
        <v>359</v>
      </c>
      <c r="F17" s="109" t="s">
        <v>360</v>
      </c>
      <c r="G17" s="56"/>
      <c r="H17" s="93"/>
      <c r="I17" s="52"/>
      <c r="J17" s="52"/>
      <c r="K17" s="52"/>
      <c r="L17" s="52"/>
      <c r="M17" s="53"/>
    </row>
    <row r="18" spans="1:13" ht="18.600000000000001" thickBot="1">
      <c r="A18" s="348"/>
      <c r="B18" s="332" t="s">
        <v>377</v>
      </c>
      <c r="C18" s="333"/>
      <c r="D18" s="333"/>
      <c r="E18" s="333"/>
      <c r="F18" s="334"/>
      <c r="G18" s="114">
        <f>SUM(G13:G17)</f>
        <v>0</v>
      </c>
      <c r="H18" s="352" t="str">
        <f>IF(G18&lt;62.5,"",IF(G18&gt;62.5,"※62.5KVAを超えています",""))</f>
        <v/>
      </c>
      <c r="I18" s="353"/>
      <c r="J18" s="353"/>
      <c r="K18" s="353"/>
      <c r="L18" s="353"/>
      <c r="M18" s="354"/>
    </row>
    <row r="19" spans="1:13">
      <c r="A19" s="347"/>
      <c r="B19" s="115" t="s">
        <v>378</v>
      </c>
      <c r="C19" s="74" t="s">
        <v>379</v>
      </c>
      <c r="D19" s="40" t="s">
        <v>380</v>
      </c>
      <c r="E19" s="75" t="s">
        <v>359</v>
      </c>
      <c r="F19" s="34" t="s">
        <v>360</v>
      </c>
      <c r="G19" s="76"/>
      <c r="H19" s="91"/>
      <c r="I19" s="65"/>
      <c r="J19" s="65"/>
      <c r="K19" s="65"/>
      <c r="L19" s="65"/>
      <c r="M19" s="66"/>
    </row>
    <row r="20" spans="1:13">
      <c r="A20" s="347"/>
      <c r="B20" s="115" t="s">
        <v>381</v>
      </c>
      <c r="C20" s="47" t="s">
        <v>382</v>
      </c>
      <c r="D20" s="48" t="s">
        <v>383</v>
      </c>
      <c r="E20" s="49" t="s">
        <v>359</v>
      </c>
      <c r="F20" s="106" t="s">
        <v>360</v>
      </c>
      <c r="G20" s="50"/>
      <c r="H20" s="93"/>
      <c r="I20" s="52"/>
      <c r="J20" s="52"/>
      <c r="K20" s="52"/>
      <c r="L20" s="52"/>
      <c r="M20" s="53"/>
    </row>
    <row r="21" spans="1:13">
      <c r="A21" s="347"/>
      <c r="B21" s="116" t="s">
        <v>69</v>
      </c>
      <c r="C21" s="47" t="s">
        <v>384</v>
      </c>
      <c r="D21" s="48" t="s">
        <v>385</v>
      </c>
      <c r="E21" s="49" t="s">
        <v>359</v>
      </c>
      <c r="F21" s="108" t="s">
        <v>360</v>
      </c>
      <c r="G21" s="50"/>
      <c r="H21" s="93"/>
      <c r="I21" s="52"/>
      <c r="J21" s="52"/>
      <c r="K21" s="52"/>
      <c r="L21" s="52"/>
      <c r="M21" s="53"/>
    </row>
    <row r="22" spans="1:13">
      <c r="A22" s="347"/>
      <c r="B22" s="116" t="s">
        <v>72</v>
      </c>
      <c r="C22" s="74" t="s">
        <v>386</v>
      </c>
      <c r="D22" s="40" t="s">
        <v>63</v>
      </c>
      <c r="E22" s="75" t="s">
        <v>359</v>
      </c>
      <c r="F22" s="34" t="s">
        <v>360</v>
      </c>
      <c r="G22" s="76"/>
      <c r="H22" s="93"/>
      <c r="I22" s="52"/>
      <c r="J22" s="52"/>
      <c r="K22" s="52"/>
      <c r="L22" s="52"/>
      <c r="M22" s="53"/>
    </row>
    <row r="23" spans="1:13">
      <c r="A23" s="347"/>
      <c r="B23" s="116" t="s">
        <v>64</v>
      </c>
      <c r="C23" s="47" t="s">
        <v>387</v>
      </c>
      <c r="D23" s="48" t="s">
        <v>77</v>
      </c>
      <c r="E23" s="49" t="s">
        <v>359</v>
      </c>
      <c r="F23" s="106" t="s">
        <v>360</v>
      </c>
      <c r="G23" s="50"/>
      <c r="H23" s="93"/>
      <c r="I23" s="52"/>
      <c r="J23" s="52"/>
      <c r="K23" s="52"/>
      <c r="L23" s="52"/>
      <c r="M23" s="53"/>
    </row>
    <row r="24" spans="1:13" ht="18.600000000000001" thickBot="1">
      <c r="A24" s="347"/>
      <c r="B24" s="116" t="s">
        <v>368</v>
      </c>
      <c r="C24" s="54" t="s">
        <v>388</v>
      </c>
      <c r="D24" s="61" t="s">
        <v>88</v>
      </c>
      <c r="E24" s="55" t="s">
        <v>359</v>
      </c>
      <c r="F24" s="109" t="s">
        <v>360</v>
      </c>
      <c r="G24" s="56"/>
      <c r="H24" s="117"/>
      <c r="I24" s="118"/>
      <c r="J24" s="118"/>
      <c r="K24" s="118"/>
      <c r="L24" s="118"/>
      <c r="M24" s="119"/>
    </row>
    <row r="25" spans="1:13" ht="18.600000000000001" thickBot="1">
      <c r="A25" s="347"/>
      <c r="B25" s="332" t="s">
        <v>86</v>
      </c>
      <c r="C25" s="333"/>
      <c r="D25" s="333"/>
      <c r="E25" s="333"/>
      <c r="F25" s="334"/>
      <c r="G25" s="120">
        <f>SUM(G19:G24)</f>
        <v>0</v>
      </c>
      <c r="H25" s="352" t="str">
        <f>IF(G25&lt;62.5,"",IF(G25&gt;62.5,"※62.5KVAを超えています",""))</f>
        <v/>
      </c>
      <c r="I25" s="353"/>
      <c r="J25" s="353"/>
      <c r="K25" s="353"/>
      <c r="L25" s="353"/>
      <c r="M25" s="354"/>
    </row>
    <row r="26" spans="1:13">
      <c r="A26" s="347"/>
      <c r="B26" s="115" t="s">
        <v>389</v>
      </c>
      <c r="C26" s="57" t="s">
        <v>390</v>
      </c>
      <c r="D26" s="58" t="s">
        <v>141</v>
      </c>
      <c r="E26" s="33" t="s">
        <v>359</v>
      </c>
      <c r="F26" s="32" t="s">
        <v>360</v>
      </c>
      <c r="G26" s="59"/>
      <c r="H26" s="91"/>
      <c r="I26" s="65"/>
      <c r="J26" s="65"/>
      <c r="K26" s="65"/>
      <c r="L26" s="65"/>
      <c r="M26" s="66"/>
    </row>
    <row r="27" spans="1:13">
      <c r="A27" s="347"/>
      <c r="B27" s="115" t="s">
        <v>391</v>
      </c>
      <c r="C27" s="47" t="s">
        <v>392</v>
      </c>
      <c r="D27" s="48" t="s">
        <v>150</v>
      </c>
      <c r="E27" s="49" t="s">
        <v>359</v>
      </c>
      <c r="F27" s="108" t="s">
        <v>360</v>
      </c>
      <c r="G27" s="50"/>
      <c r="H27" s="93"/>
      <c r="I27" s="52"/>
      <c r="J27" s="52"/>
      <c r="K27" s="52"/>
      <c r="L27" s="52"/>
      <c r="M27" s="53"/>
    </row>
    <row r="28" spans="1:13">
      <c r="A28" s="347"/>
      <c r="B28" s="116" t="s">
        <v>69</v>
      </c>
      <c r="C28" s="47" t="s">
        <v>393</v>
      </c>
      <c r="D28" s="48" t="s">
        <v>158</v>
      </c>
      <c r="E28" s="49" t="s">
        <v>359</v>
      </c>
      <c r="F28" s="108" t="s">
        <v>360</v>
      </c>
      <c r="G28" s="50"/>
      <c r="H28" s="93"/>
      <c r="I28" s="52"/>
      <c r="J28" s="52"/>
      <c r="K28" s="52"/>
      <c r="L28" s="52"/>
      <c r="M28" s="53"/>
    </row>
    <row r="29" spans="1:13">
      <c r="A29" s="347"/>
      <c r="B29" s="116" t="s">
        <v>72</v>
      </c>
      <c r="C29" s="74" t="s">
        <v>394</v>
      </c>
      <c r="D29" s="40" t="s">
        <v>167</v>
      </c>
      <c r="E29" s="75" t="s">
        <v>359</v>
      </c>
      <c r="F29" s="34" t="s">
        <v>360</v>
      </c>
      <c r="G29" s="96"/>
      <c r="H29" s="93"/>
      <c r="I29" s="52"/>
      <c r="J29" s="52"/>
      <c r="K29" s="52"/>
      <c r="L29" s="52"/>
      <c r="M29" s="53"/>
    </row>
    <row r="30" spans="1:13" ht="18.600000000000001" thickBot="1">
      <c r="A30" s="347"/>
      <c r="B30" s="116" t="s">
        <v>64</v>
      </c>
      <c r="C30" s="54" t="s">
        <v>395</v>
      </c>
      <c r="D30" s="61" t="s">
        <v>97</v>
      </c>
      <c r="E30" s="55" t="s">
        <v>359</v>
      </c>
      <c r="F30" s="109" t="s">
        <v>360</v>
      </c>
      <c r="G30" s="94"/>
      <c r="H30" s="93"/>
      <c r="I30" s="52"/>
      <c r="J30" s="52"/>
      <c r="K30" s="52"/>
      <c r="L30" s="52"/>
      <c r="M30" s="53"/>
    </row>
    <row r="31" spans="1:13" ht="18.600000000000001" thickBot="1">
      <c r="A31" s="349"/>
      <c r="B31" s="333" t="s">
        <v>377</v>
      </c>
      <c r="C31" s="333"/>
      <c r="D31" s="333"/>
      <c r="E31" s="333"/>
      <c r="F31" s="334"/>
      <c r="G31" s="121">
        <f>SUM(G26:G30)</f>
        <v>0</v>
      </c>
      <c r="H31" s="355" t="str">
        <f>IF(G31&lt;62.5,"",IF(G31&gt;62.5,"※62.5KVAを超えています",""))</f>
        <v/>
      </c>
      <c r="I31" s="356"/>
      <c r="J31" s="356"/>
      <c r="K31" s="356"/>
      <c r="L31" s="356"/>
      <c r="M31" s="357"/>
    </row>
    <row r="32" spans="1:13">
      <c r="F32" s="78" t="s">
        <v>209</v>
      </c>
      <c r="G32" s="79">
        <f>$G$12+$G$18+$G$25+$G$31</f>
        <v>0</v>
      </c>
    </row>
    <row r="33" spans="1:13" ht="18.600000000000001" thickBot="1">
      <c r="A33" s="81" t="s">
        <v>1149</v>
      </c>
      <c r="G33" s="133"/>
      <c r="H33" s="81"/>
    </row>
    <row r="34" spans="1:13">
      <c r="A34" s="315" t="s">
        <v>1151</v>
      </c>
      <c r="B34" s="319"/>
      <c r="C34" s="319"/>
      <c r="D34" s="319"/>
      <c r="E34" s="321" t="s">
        <v>1150</v>
      </c>
      <c r="F34" s="319"/>
      <c r="G34" s="319"/>
      <c r="H34" s="319"/>
      <c r="I34" s="317" t="s">
        <v>1152</v>
      </c>
      <c r="J34" s="311"/>
      <c r="K34" s="311"/>
      <c r="L34" s="311"/>
      <c r="M34" s="312"/>
    </row>
    <row r="35" spans="1:13" ht="18.600000000000001" thickBot="1">
      <c r="A35" s="316"/>
      <c r="B35" s="320"/>
      <c r="C35" s="320"/>
      <c r="D35" s="320"/>
      <c r="E35" s="322"/>
      <c r="F35" s="320"/>
      <c r="G35" s="320"/>
      <c r="H35" s="320"/>
      <c r="I35" s="318"/>
      <c r="J35" s="313"/>
      <c r="K35" s="313"/>
      <c r="L35" s="313"/>
      <c r="M35" s="314"/>
    </row>
  </sheetData>
  <mergeCells count="27">
    <mergeCell ref="A6:A31"/>
    <mergeCell ref="B12:F12"/>
    <mergeCell ref="H12:M12"/>
    <mergeCell ref="B18:F18"/>
    <mergeCell ref="H18:M18"/>
    <mergeCell ref="B25:F25"/>
    <mergeCell ref="H25:M25"/>
    <mergeCell ref="B31:F31"/>
    <mergeCell ref="H31:M31"/>
    <mergeCell ref="J1:M1"/>
    <mergeCell ref="F3:F5"/>
    <mergeCell ref="G3:G5"/>
    <mergeCell ref="H3:M3"/>
    <mergeCell ref="H4:J4"/>
    <mergeCell ref="K4:M4"/>
    <mergeCell ref="E3:E5"/>
    <mergeCell ref="A1:B1"/>
    <mergeCell ref="A3:A5"/>
    <mergeCell ref="B3:B5"/>
    <mergeCell ref="C3:C5"/>
    <mergeCell ref="D3:D5"/>
    <mergeCell ref="J34:M35"/>
    <mergeCell ref="A34:A35"/>
    <mergeCell ref="B34:D35"/>
    <mergeCell ref="E34:E35"/>
    <mergeCell ref="F34:H35"/>
    <mergeCell ref="I34:I35"/>
  </mergeCells>
  <phoneticPr fontId="3"/>
  <conditionalFormatting sqref="G12 G18 G25 G31">
    <cfRule type="cellIs" dxfId="15" priority="1" operator="greaterThan">
      <formula>62.5</formula>
    </cfRule>
  </conditionalFormatting>
  <pageMargins left="0.7" right="0.7" top="0.75" bottom="0.75" header="0.3" footer="0.3"/>
  <pageSetup paperSize="8"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A3E5B-1054-4EC8-B18D-1EB7A062823F}">
  <sheetPr>
    <pageSetUpPr fitToPage="1"/>
  </sheetPr>
  <dimension ref="A1:M87"/>
  <sheetViews>
    <sheetView view="pageBreakPreview" zoomScaleNormal="100" zoomScaleSheetLayoutView="100" workbookViewId="0">
      <selection activeCell="C1" sqref="C1"/>
    </sheetView>
  </sheetViews>
  <sheetFormatPr defaultColWidth="8.59765625" defaultRowHeight="18"/>
  <cols>
    <col min="1" max="1" width="10.19921875" style="27" customWidth="1"/>
    <col min="2" max="3" width="12.5" style="26" customWidth="1"/>
    <col min="4" max="5" width="10" style="26" customWidth="1"/>
    <col min="6" max="6" width="10" style="27" customWidth="1"/>
    <col min="7" max="7" width="10" style="28" customWidth="1"/>
    <col min="8" max="13" width="8.3984375" style="27" customWidth="1"/>
    <col min="14" max="16384" width="8.59765625" style="30"/>
  </cols>
  <sheetData>
    <row r="1" spans="1:13" ht="26.4">
      <c r="A1" s="366" t="s">
        <v>396</v>
      </c>
      <c r="B1" s="366"/>
      <c r="C1" s="132" t="s">
        <v>1155</v>
      </c>
      <c r="D1" s="80"/>
      <c r="E1" s="367"/>
      <c r="F1" s="367"/>
      <c r="I1" s="29" t="s">
        <v>44</v>
      </c>
      <c r="J1" s="269">
        <f>【改訂案】③電気工事!Q8</f>
        <v>0</v>
      </c>
      <c r="K1" s="269"/>
      <c r="L1" s="269"/>
      <c r="M1" s="269"/>
    </row>
    <row r="2" spans="1:13" ht="18.600000000000001" thickBot="1"/>
    <row r="3" spans="1:13" ht="18" customHeight="1">
      <c r="A3" s="368" t="s">
        <v>45</v>
      </c>
      <c r="B3" s="259" t="s">
        <v>46</v>
      </c>
      <c r="C3" s="309" t="s">
        <v>47</v>
      </c>
      <c r="D3" s="309" t="s">
        <v>48</v>
      </c>
      <c r="E3" s="309" t="s">
        <v>49</v>
      </c>
      <c r="F3" s="309" t="s">
        <v>50</v>
      </c>
      <c r="G3" s="291" t="s">
        <v>51</v>
      </c>
      <c r="H3" s="358" t="s">
        <v>52</v>
      </c>
      <c r="I3" s="359"/>
      <c r="J3" s="359"/>
      <c r="K3" s="359"/>
      <c r="L3" s="359"/>
      <c r="M3" s="360"/>
    </row>
    <row r="4" spans="1:13">
      <c r="A4" s="304"/>
      <c r="B4" s="302"/>
      <c r="C4" s="260"/>
      <c r="D4" s="260"/>
      <c r="E4" s="260"/>
      <c r="F4" s="260"/>
      <c r="G4" s="292"/>
      <c r="H4" s="365" t="s">
        <v>53</v>
      </c>
      <c r="I4" s="297"/>
      <c r="J4" s="298"/>
      <c r="K4" s="299" t="s">
        <v>54</v>
      </c>
      <c r="L4" s="297"/>
      <c r="M4" s="300"/>
    </row>
    <row r="5" spans="1:13" ht="18.600000000000001" thickBot="1">
      <c r="A5" s="369"/>
      <c r="B5" s="306"/>
      <c r="C5" s="310"/>
      <c r="D5" s="310"/>
      <c r="E5" s="310"/>
      <c r="F5" s="310"/>
      <c r="G5" s="293"/>
      <c r="H5" s="35" t="s">
        <v>55</v>
      </c>
      <c r="I5" s="36" t="s">
        <v>56</v>
      </c>
      <c r="J5" s="36" t="s">
        <v>57</v>
      </c>
      <c r="K5" s="36" t="s">
        <v>58</v>
      </c>
      <c r="L5" s="36" t="s">
        <v>59</v>
      </c>
      <c r="M5" s="37" t="s">
        <v>60</v>
      </c>
    </row>
    <row r="6" spans="1:13" ht="18.600000000000001" thickTop="1">
      <c r="A6" s="361" t="s">
        <v>397</v>
      </c>
      <c r="B6" s="60"/>
      <c r="C6" s="74" t="s">
        <v>398</v>
      </c>
      <c r="D6" s="40" t="s">
        <v>213</v>
      </c>
      <c r="E6" s="75" t="s">
        <v>64</v>
      </c>
      <c r="F6" s="302" t="s">
        <v>65</v>
      </c>
      <c r="G6" s="76"/>
      <c r="H6" s="64"/>
      <c r="I6" s="65"/>
      <c r="J6" s="65"/>
      <c r="K6" s="65"/>
      <c r="L6" s="65"/>
      <c r="M6" s="66"/>
    </row>
    <row r="7" spans="1:13">
      <c r="A7" s="348"/>
      <c r="B7" s="60"/>
      <c r="C7" s="47" t="s">
        <v>399</v>
      </c>
      <c r="D7" s="48" t="s">
        <v>215</v>
      </c>
      <c r="E7" s="49" t="s">
        <v>64</v>
      </c>
      <c r="F7" s="302"/>
      <c r="G7" s="50"/>
      <c r="H7" s="51"/>
      <c r="I7" s="52"/>
      <c r="J7" s="52"/>
      <c r="K7" s="52"/>
      <c r="L7" s="52"/>
      <c r="M7" s="53"/>
    </row>
    <row r="8" spans="1:13" ht="18.600000000000001" thickBot="1">
      <c r="A8" s="348"/>
      <c r="B8" s="60" t="s">
        <v>66</v>
      </c>
      <c r="C8" s="54" t="s">
        <v>400</v>
      </c>
      <c r="D8" s="61" t="s">
        <v>217</v>
      </c>
      <c r="E8" s="55" t="s">
        <v>64</v>
      </c>
      <c r="F8" s="331"/>
      <c r="G8" s="56"/>
      <c r="H8" s="51"/>
      <c r="I8" s="52"/>
      <c r="J8" s="52"/>
      <c r="K8" s="52"/>
      <c r="L8" s="52"/>
      <c r="M8" s="53"/>
    </row>
    <row r="9" spans="1:13">
      <c r="A9" s="348"/>
      <c r="B9" s="60" t="s">
        <v>218</v>
      </c>
      <c r="C9" s="57" t="s">
        <v>401</v>
      </c>
      <c r="D9" s="58" t="s">
        <v>220</v>
      </c>
      <c r="E9" s="33" t="s">
        <v>64</v>
      </c>
      <c r="F9" s="259" t="s">
        <v>65</v>
      </c>
      <c r="G9" s="59"/>
      <c r="H9" s="51"/>
      <c r="I9" s="52"/>
      <c r="J9" s="52"/>
      <c r="K9" s="52"/>
      <c r="L9" s="52"/>
      <c r="M9" s="53"/>
    </row>
    <row r="10" spans="1:13">
      <c r="A10" s="348"/>
      <c r="B10" s="46" t="s">
        <v>221</v>
      </c>
      <c r="C10" s="47" t="s">
        <v>402</v>
      </c>
      <c r="D10" s="48" t="s">
        <v>223</v>
      </c>
      <c r="E10" s="49" t="s">
        <v>64</v>
      </c>
      <c r="F10" s="302"/>
      <c r="G10" s="50"/>
      <c r="H10" s="51"/>
      <c r="I10" s="52"/>
      <c r="J10" s="52"/>
      <c r="K10" s="52"/>
      <c r="L10" s="52"/>
      <c r="M10" s="53"/>
    </row>
    <row r="11" spans="1:13" ht="18.600000000000001" thickBot="1">
      <c r="A11" s="348"/>
      <c r="B11" s="60" t="s">
        <v>78</v>
      </c>
      <c r="C11" s="54" t="s">
        <v>403</v>
      </c>
      <c r="D11" s="61" t="s">
        <v>225</v>
      </c>
      <c r="E11" s="55" t="s">
        <v>64</v>
      </c>
      <c r="F11" s="331"/>
      <c r="G11" s="56"/>
      <c r="H11" s="51"/>
      <c r="I11" s="52"/>
      <c r="J11" s="52"/>
      <c r="K11" s="52"/>
      <c r="L11" s="52"/>
      <c r="M11" s="53"/>
    </row>
    <row r="12" spans="1:13">
      <c r="A12" s="348"/>
      <c r="B12" s="60" t="s">
        <v>226</v>
      </c>
      <c r="C12" s="57" t="s">
        <v>404</v>
      </c>
      <c r="D12" s="58" t="s">
        <v>228</v>
      </c>
      <c r="E12" s="33" t="s">
        <v>64</v>
      </c>
      <c r="F12" s="259" t="s">
        <v>65</v>
      </c>
      <c r="G12" s="59"/>
      <c r="H12" s="51"/>
      <c r="I12" s="52"/>
      <c r="J12" s="52"/>
      <c r="K12" s="52"/>
      <c r="L12" s="52"/>
      <c r="M12" s="53"/>
    </row>
    <row r="13" spans="1:13">
      <c r="A13" s="348"/>
      <c r="B13" s="60"/>
      <c r="C13" s="47" t="s">
        <v>405</v>
      </c>
      <c r="D13" s="48" t="s">
        <v>230</v>
      </c>
      <c r="E13" s="49" t="s">
        <v>64</v>
      </c>
      <c r="F13" s="302"/>
      <c r="G13" s="122"/>
      <c r="H13" s="51"/>
      <c r="I13" s="52"/>
      <c r="J13" s="52"/>
      <c r="K13" s="52"/>
      <c r="L13" s="52"/>
      <c r="M13" s="53"/>
    </row>
    <row r="14" spans="1:13" ht="18.600000000000001" thickBot="1">
      <c r="A14" s="348"/>
      <c r="B14" s="60"/>
      <c r="C14" s="54" t="s">
        <v>406</v>
      </c>
      <c r="D14" s="61" t="s">
        <v>232</v>
      </c>
      <c r="E14" s="55" t="s">
        <v>64</v>
      </c>
      <c r="F14" s="331"/>
      <c r="G14" s="56"/>
      <c r="H14" s="51"/>
      <c r="I14" s="52"/>
      <c r="J14" s="52"/>
      <c r="K14" s="52"/>
      <c r="L14" s="52"/>
      <c r="M14" s="53"/>
    </row>
    <row r="15" spans="1:13" ht="18.600000000000001" thickBot="1">
      <c r="A15" s="348"/>
      <c r="B15" s="264" t="s">
        <v>86</v>
      </c>
      <c r="C15" s="265"/>
      <c r="D15" s="265"/>
      <c r="E15" s="265"/>
      <c r="F15" s="265"/>
      <c r="G15" s="71">
        <f>SUM(G6:G14)</f>
        <v>0</v>
      </c>
      <c r="H15" s="281" t="str">
        <f>IF(G15&lt;100,"",IF(G15&gt;100,"※100KVAを超えています",""))</f>
        <v/>
      </c>
      <c r="I15" s="282"/>
      <c r="J15" s="282"/>
      <c r="K15" s="282"/>
      <c r="L15" s="282"/>
      <c r="M15" s="283"/>
    </row>
    <row r="16" spans="1:13">
      <c r="A16" s="348"/>
      <c r="B16" s="73"/>
      <c r="C16" s="74" t="s">
        <v>407</v>
      </c>
      <c r="D16" s="58" t="s">
        <v>234</v>
      </c>
      <c r="E16" s="75" t="s">
        <v>64</v>
      </c>
      <c r="F16" s="302" t="s">
        <v>65</v>
      </c>
      <c r="G16" s="76"/>
      <c r="H16" s="64"/>
      <c r="I16" s="65"/>
      <c r="J16" s="65"/>
      <c r="K16" s="65"/>
      <c r="L16" s="65"/>
      <c r="M16" s="66"/>
    </row>
    <row r="17" spans="1:13">
      <c r="A17" s="348"/>
      <c r="B17" s="60"/>
      <c r="C17" s="47" t="s">
        <v>408</v>
      </c>
      <c r="D17" s="48" t="s">
        <v>236</v>
      </c>
      <c r="E17" s="49" t="s">
        <v>64</v>
      </c>
      <c r="F17" s="302"/>
      <c r="G17" s="50"/>
      <c r="H17" s="51"/>
      <c r="I17" s="52"/>
      <c r="J17" s="52"/>
      <c r="K17" s="52"/>
      <c r="L17" s="52"/>
      <c r="M17" s="53"/>
    </row>
    <row r="18" spans="1:13" ht="18.600000000000001" thickBot="1">
      <c r="A18" s="348"/>
      <c r="B18" s="60" t="s">
        <v>89</v>
      </c>
      <c r="C18" s="54" t="s">
        <v>409</v>
      </c>
      <c r="D18" s="61" t="s">
        <v>238</v>
      </c>
      <c r="E18" s="55" t="s">
        <v>64</v>
      </c>
      <c r="F18" s="331"/>
      <c r="G18" s="56"/>
      <c r="H18" s="51"/>
      <c r="I18" s="52"/>
      <c r="J18" s="52"/>
      <c r="K18" s="52"/>
      <c r="L18" s="52"/>
      <c r="M18" s="53"/>
    </row>
    <row r="19" spans="1:13">
      <c r="A19" s="348"/>
      <c r="B19" s="60" t="s">
        <v>218</v>
      </c>
      <c r="C19" s="57" t="s">
        <v>410</v>
      </c>
      <c r="D19" s="58" t="s">
        <v>240</v>
      </c>
      <c r="E19" s="33" t="s">
        <v>64</v>
      </c>
      <c r="F19" s="259" t="s">
        <v>65</v>
      </c>
      <c r="G19" s="59"/>
      <c r="H19" s="51"/>
      <c r="I19" s="52"/>
      <c r="J19" s="52"/>
      <c r="K19" s="52"/>
      <c r="L19" s="52"/>
      <c r="M19" s="53"/>
    </row>
    <row r="20" spans="1:13">
      <c r="A20" s="348"/>
      <c r="B20" s="46" t="s">
        <v>221</v>
      </c>
      <c r="C20" s="47" t="s">
        <v>411</v>
      </c>
      <c r="D20" s="48" t="s">
        <v>242</v>
      </c>
      <c r="E20" s="49" t="s">
        <v>64</v>
      </c>
      <c r="F20" s="302"/>
      <c r="G20" s="50"/>
      <c r="H20" s="51"/>
      <c r="I20" s="52"/>
      <c r="J20" s="52"/>
      <c r="K20" s="52"/>
      <c r="L20" s="52"/>
      <c r="M20" s="53"/>
    </row>
    <row r="21" spans="1:13" ht="18.600000000000001" thickBot="1">
      <c r="A21" s="348"/>
      <c r="B21" s="60" t="s">
        <v>78</v>
      </c>
      <c r="C21" s="54" t="s">
        <v>412</v>
      </c>
      <c r="D21" s="61" t="s">
        <v>244</v>
      </c>
      <c r="E21" s="55" t="s">
        <v>64</v>
      </c>
      <c r="F21" s="331"/>
      <c r="G21" s="56"/>
      <c r="H21" s="51"/>
      <c r="I21" s="52"/>
      <c r="J21" s="52"/>
      <c r="K21" s="52"/>
      <c r="L21" s="52"/>
      <c r="M21" s="53"/>
    </row>
    <row r="22" spans="1:13">
      <c r="A22" s="348"/>
      <c r="B22" s="60" t="s">
        <v>226</v>
      </c>
      <c r="C22" s="57" t="s">
        <v>413</v>
      </c>
      <c r="D22" s="58" t="s">
        <v>247</v>
      </c>
      <c r="E22" s="33" t="s">
        <v>64</v>
      </c>
      <c r="F22" s="259" t="s">
        <v>65</v>
      </c>
      <c r="G22" s="59"/>
      <c r="H22" s="51"/>
      <c r="I22" s="52"/>
      <c r="J22" s="52"/>
      <c r="K22" s="52"/>
      <c r="L22" s="52"/>
      <c r="M22" s="53"/>
    </row>
    <row r="23" spans="1:13">
      <c r="A23" s="348"/>
      <c r="B23" s="60"/>
      <c r="C23" s="47" t="s">
        <v>414</v>
      </c>
      <c r="D23" s="48" t="s">
        <v>249</v>
      </c>
      <c r="E23" s="49" t="s">
        <v>64</v>
      </c>
      <c r="F23" s="302"/>
      <c r="G23" s="122"/>
      <c r="H23" s="51"/>
      <c r="I23" s="52"/>
      <c r="J23" s="52"/>
      <c r="K23" s="52"/>
      <c r="L23" s="52"/>
      <c r="M23" s="53"/>
    </row>
    <row r="24" spans="1:13" ht="18.600000000000001" thickBot="1">
      <c r="A24" s="348"/>
      <c r="B24" s="60"/>
      <c r="C24" s="54" t="s">
        <v>415</v>
      </c>
      <c r="D24" s="61" t="s">
        <v>251</v>
      </c>
      <c r="E24" s="55" t="s">
        <v>64</v>
      </c>
      <c r="F24" s="331"/>
      <c r="G24" s="56"/>
      <c r="H24" s="51"/>
      <c r="I24" s="52"/>
      <c r="J24" s="52"/>
      <c r="K24" s="52"/>
      <c r="L24" s="52"/>
      <c r="M24" s="53"/>
    </row>
    <row r="25" spans="1:13" ht="18.600000000000001" thickBot="1">
      <c r="A25" s="348"/>
      <c r="B25" s="85" t="s">
        <v>252</v>
      </c>
      <c r="C25" s="262" t="s">
        <v>253</v>
      </c>
      <c r="D25" s="263"/>
      <c r="E25" s="67" t="s">
        <v>254</v>
      </c>
      <c r="F25" s="67"/>
      <c r="G25" s="86"/>
      <c r="H25" s="87"/>
      <c r="I25" s="52"/>
      <c r="J25" s="52"/>
      <c r="K25" s="52"/>
      <c r="L25" s="52"/>
      <c r="M25" s="88"/>
    </row>
    <row r="26" spans="1:13" ht="18.600000000000001" thickBot="1">
      <c r="A26" s="364"/>
      <c r="B26" s="271" t="s">
        <v>86</v>
      </c>
      <c r="C26" s="272"/>
      <c r="D26" s="272"/>
      <c r="E26" s="272"/>
      <c r="F26" s="272"/>
      <c r="G26" s="68">
        <f>SUM(G16:G25)</f>
        <v>0</v>
      </c>
      <c r="H26" s="273" t="str">
        <f>IF(G26&lt;100,"",IF(G26&gt;100,"※100KVAを超えています",""))</f>
        <v/>
      </c>
      <c r="I26" s="274"/>
      <c r="J26" s="274"/>
      <c r="K26" s="274"/>
      <c r="L26" s="274"/>
      <c r="M26" s="275"/>
    </row>
    <row r="27" spans="1:13" ht="18.600000000000001" thickTop="1">
      <c r="A27" s="363" t="s">
        <v>416</v>
      </c>
      <c r="B27" s="69"/>
      <c r="C27" s="39" t="s">
        <v>417</v>
      </c>
      <c r="D27" s="72" t="s">
        <v>257</v>
      </c>
      <c r="E27" s="41" t="s">
        <v>64</v>
      </c>
      <c r="F27" s="280" t="s">
        <v>65</v>
      </c>
      <c r="G27" s="42"/>
      <c r="H27" s="43"/>
      <c r="I27" s="44"/>
      <c r="J27" s="44"/>
      <c r="K27" s="44"/>
      <c r="L27" s="44"/>
      <c r="M27" s="45"/>
    </row>
    <row r="28" spans="1:13">
      <c r="A28" s="348"/>
      <c r="B28" s="60"/>
      <c r="C28" s="47" t="s">
        <v>418</v>
      </c>
      <c r="D28" s="48" t="s">
        <v>259</v>
      </c>
      <c r="E28" s="49" t="s">
        <v>64</v>
      </c>
      <c r="F28" s="302"/>
      <c r="G28" s="50"/>
      <c r="H28" s="51"/>
      <c r="I28" s="52"/>
      <c r="J28" s="52"/>
      <c r="K28" s="52"/>
      <c r="L28" s="52"/>
      <c r="M28" s="53"/>
    </row>
    <row r="29" spans="1:13" ht="18.600000000000001" thickBot="1">
      <c r="A29" s="348"/>
      <c r="B29" s="60" t="s">
        <v>107</v>
      </c>
      <c r="C29" s="54" t="s">
        <v>419</v>
      </c>
      <c r="D29" s="61" t="s">
        <v>261</v>
      </c>
      <c r="E29" s="55" t="s">
        <v>64</v>
      </c>
      <c r="F29" s="331"/>
      <c r="G29" s="56"/>
      <c r="H29" s="51"/>
      <c r="I29" s="52"/>
      <c r="J29" s="52"/>
      <c r="K29" s="52"/>
      <c r="L29" s="52"/>
      <c r="M29" s="53"/>
    </row>
    <row r="30" spans="1:13">
      <c r="A30" s="348"/>
      <c r="B30" s="60" t="s">
        <v>218</v>
      </c>
      <c r="C30" s="57" t="s">
        <v>420</v>
      </c>
      <c r="D30" s="58" t="s">
        <v>263</v>
      </c>
      <c r="E30" s="33" t="s">
        <v>64</v>
      </c>
      <c r="F30" s="259" t="s">
        <v>65</v>
      </c>
      <c r="G30" s="59"/>
      <c r="H30" s="51"/>
      <c r="I30" s="52"/>
      <c r="J30" s="52"/>
      <c r="K30" s="52"/>
      <c r="L30" s="52"/>
      <c r="M30" s="53"/>
    </row>
    <row r="31" spans="1:13">
      <c r="A31" s="348"/>
      <c r="B31" s="46" t="s">
        <v>221</v>
      </c>
      <c r="C31" s="47" t="s">
        <v>421</v>
      </c>
      <c r="D31" s="48" t="s">
        <v>265</v>
      </c>
      <c r="E31" s="49" t="s">
        <v>64</v>
      </c>
      <c r="F31" s="302"/>
      <c r="G31" s="50"/>
      <c r="H31" s="51"/>
      <c r="I31" s="52"/>
      <c r="J31" s="52"/>
      <c r="K31" s="52"/>
      <c r="L31" s="52"/>
      <c r="M31" s="53"/>
    </row>
    <row r="32" spans="1:13" ht="18.600000000000001" thickBot="1">
      <c r="A32" s="348"/>
      <c r="B32" s="60" t="s">
        <v>78</v>
      </c>
      <c r="C32" s="54" t="s">
        <v>422</v>
      </c>
      <c r="D32" s="61" t="s">
        <v>267</v>
      </c>
      <c r="E32" s="55" t="s">
        <v>64</v>
      </c>
      <c r="F32" s="331"/>
      <c r="G32" s="56"/>
      <c r="H32" s="51"/>
      <c r="I32" s="52"/>
      <c r="J32" s="52"/>
      <c r="K32" s="52"/>
      <c r="L32" s="52"/>
      <c r="M32" s="53"/>
    </row>
    <row r="33" spans="1:13">
      <c r="A33" s="348"/>
      <c r="B33" s="60" t="s">
        <v>226</v>
      </c>
      <c r="C33" s="74" t="s">
        <v>423</v>
      </c>
      <c r="D33" s="40" t="s">
        <v>269</v>
      </c>
      <c r="E33" s="75" t="s">
        <v>64</v>
      </c>
      <c r="F33" s="302" t="s">
        <v>65</v>
      </c>
      <c r="G33" s="76"/>
      <c r="H33" s="51"/>
      <c r="I33" s="52"/>
      <c r="J33" s="52"/>
      <c r="K33" s="52"/>
      <c r="L33" s="52"/>
      <c r="M33" s="53"/>
    </row>
    <row r="34" spans="1:13">
      <c r="A34" s="348"/>
      <c r="B34" s="46"/>
      <c r="C34" s="47" t="s">
        <v>424</v>
      </c>
      <c r="D34" s="48" t="s">
        <v>271</v>
      </c>
      <c r="E34" s="49" t="s">
        <v>64</v>
      </c>
      <c r="F34" s="302"/>
      <c r="G34" s="122"/>
      <c r="H34" s="51"/>
      <c r="I34" s="52"/>
      <c r="J34" s="52"/>
      <c r="K34" s="52"/>
      <c r="L34" s="52"/>
      <c r="M34" s="53"/>
    </row>
    <row r="35" spans="1:13" ht="18.600000000000001" thickBot="1">
      <c r="A35" s="348"/>
      <c r="B35" s="46"/>
      <c r="C35" s="54" t="s">
        <v>425</v>
      </c>
      <c r="D35" s="61" t="s">
        <v>273</v>
      </c>
      <c r="E35" s="55" t="s">
        <v>64</v>
      </c>
      <c r="F35" s="331"/>
      <c r="G35" s="56"/>
      <c r="H35" s="51"/>
      <c r="I35" s="52"/>
      <c r="J35" s="52"/>
      <c r="K35" s="52"/>
      <c r="L35" s="52"/>
      <c r="M35" s="53"/>
    </row>
    <row r="36" spans="1:13" ht="18.600000000000001" thickBot="1">
      <c r="A36" s="348"/>
      <c r="B36" s="264" t="s">
        <v>86</v>
      </c>
      <c r="C36" s="265"/>
      <c r="D36" s="265"/>
      <c r="E36" s="265"/>
      <c r="F36" s="265"/>
      <c r="G36" s="71">
        <f>SUM(G27:G35)</f>
        <v>0</v>
      </c>
      <c r="H36" s="281" t="str">
        <f>IF(G36&lt;100,"",IF(G36&gt;100,"※100KVAを超えています",""))</f>
        <v/>
      </c>
      <c r="I36" s="282"/>
      <c r="J36" s="282"/>
      <c r="K36" s="282"/>
      <c r="L36" s="282"/>
      <c r="M36" s="283"/>
    </row>
    <row r="37" spans="1:13">
      <c r="A37" s="348"/>
      <c r="B37" s="98"/>
      <c r="C37" s="57" t="s">
        <v>426</v>
      </c>
      <c r="D37" s="58" t="s">
        <v>275</v>
      </c>
      <c r="E37" s="33" t="s">
        <v>64</v>
      </c>
      <c r="F37" s="259" t="s">
        <v>65</v>
      </c>
      <c r="G37" s="59"/>
      <c r="H37" s="51"/>
      <c r="I37" s="52"/>
      <c r="J37" s="52"/>
      <c r="K37" s="52"/>
      <c r="L37" s="52"/>
      <c r="M37" s="53"/>
    </row>
    <row r="38" spans="1:13">
      <c r="A38" s="348"/>
      <c r="B38" s="60" t="s">
        <v>124</v>
      </c>
      <c r="C38" s="47" t="s">
        <v>427</v>
      </c>
      <c r="D38" s="48" t="s">
        <v>277</v>
      </c>
      <c r="E38" s="49" t="s">
        <v>64</v>
      </c>
      <c r="F38" s="302"/>
      <c r="G38" s="50"/>
      <c r="H38" s="51"/>
      <c r="I38" s="52"/>
      <c r="J38" s="52"/>
      <c r="K38" s="52"/>
      <c r="L38" s="52"/>
      <c r="M38" s="53"/>
    </row>
    <row r="39" spans="1:13" ht="18.600000000000001" thickBot="1">
      <c r="A39" s="348"/>
      <c r="B39" s="60" t="s">
        <v>218</v>
      </c>
      <c r="C39" s="54" t="s">
        <v>428</v>
      </c>
      <c r="D39" s="61" t="s">
        <v>279</v>
      </c>
      <c r="E39" s="55" t="s">
        <v>64</v>
      </c>
      <c r="F39" s="331"/>
      <c r="G39" s="56"/>
      <c r="H39" s="51"/>
      <c r="I39" s="52"/>
      <c r="J39" s="52"/>
      <c r="K39" s="52"/>
      <c r="L39" s="52"/>
      <c r="M39" s="53"/>
    </row>
    <row r="40" spans="1:13">
      <c r="A40" s="348"/>
      <c r="B40" s="46" t="s">
        <v>221</v>
      </c>
      <c r="C40" s="57" t="s">
        <v>429</v>
      </c>
      <c r="D40" s="58" t="s">
        <v>281</v>
      </c>
      <c r="E40" s="33" t="s">
        <v>64</v>
      </c>
      <c r="F40" s="259" t="s">
        <v>65</v>
      </c>
      <c r="G40" s="59"/>
      <c r="H40" s="51"/>
      <c r="I40" s="52"/>
      <c r="J40" s="52"/>
      <c r="K40" s="52"/>
      <c r="L40" s="52"/>
      <c r="M40" s="53"/>
    </row>
    <row r="41" spans="1:13">
      <c r="A41" s="348"/>
      <c r="B41" s="60" t="s">
        <v>78</v>
      </c>
      <c r="C41" s="47" t="s">
        <v>430</v>
      </c>
      <c r="D41" s="48" t="s">
        <v>283</v>
      </c>
      <c r="E41" s="49" t="s">
        <v>64</v>
      </c>
      <c r="F41" s="302"/>
      <c r="G41" s="50"/>
      <c r="H41" s="51"/>
      <c r="I41" s="52"/>
      <c r="J41" s="52"/>
      <c r="K41" s="52"/>
      <c r="L41" s="52"/>
      <c r="M41" s="53"/>
    </row>
    <row r="42" spans="1:13" ht="18.600000000000001" thickBot="1">
      <c r="A42" s="348"/>
      <c r="B42" s="60" t="s">
        <v>226</v>
      </c>
      <c r="C42" s="54" t="s">
        <v>431</v>
      </c>
      <c r="D42" s="61" t="s">
        <v>285</v>
      </c>
      <c r="E42" s="55" t="s">
        <v>64</v>
      </c>
      <c r="F42" s="331"/>
      <c r="G42" s="56"/>
      <c r="H42" s="51"/>
      <c r="I42" s="52"/>
      <c r="J42" s="52"/>
      <c r="K42" s="52"/>
      <c r="L42" s="52"/>
      <c r="M42" s="53"/>
    </row>
    <row r="43" spans="1:13" ht="18.600000000000001" thickBot="1">
      <c r="A43" s="348"/>
      <c r="B43" s="85" t="s">
        <v>252</v>
      </c>
      <c r="C43" s="262" t="s">
        <v>253</v>
      </c>
      <c r="D43" s="263"/>
      <c r="E43" s="67" t="s">
        <v>254</v>
      </c>
      <c r="F43" s="67"/>
      <c r="G43" s="86"/>
      <c r="H43" s="87"/>
      <c r="I43" s="52"/>
      <c r="J43" s="52"/>
      <c r="K43" s="52"/>
      <c r="L43" s="52"/>
      <c r="M43" s="88"/>
    </row>
    <row r="44" spans="1:13" ht="18.600000000000001" thickBot="1">
      <c r="A44" s="364"/>
      <c r="B44" s="271" t="s">
        <v>86</v>
      </c>
      <c r="C44" s="272"/>
      <c r="D44" s="272"/>
      <c r="E44" s="272"/>
      <c r="F44" s="272"/>
      <c r="G44" s="68">
        <f>SUM(G37:G43)</f>
        <v>0</v>
      </c>
      <c r="H44" s="273" t="str">
        <f>IF(G44&lt;100,"",IF(G44&gt;100,"※100KVAを超えています",""))</f>
        <v/>
      </c>
      <c r="I44" s="274"/>
      <c r="J44" s="274"/>
      <c r="K44" s="274"/>
      <c r="L44" s="274"/>
      <c r="M44" s="275"/>
    </row>
    <row r="45" spans="1:13" ht="18.600000000000001" thickTop="1">
      <c r="A45" s="363" t="s">
        <v>432</v>
      </c>
      <c r="B45" s="60"/>
      <c r="C45" s="74" t="s">
        <v>433</v>
      </c>
      <c r="D45" s="72" t="s">
        <v>288</v>
      </c>
      <c r="E45" s="75" t="s">
        <v>64</v>
      </c>
      <c r="F45" s="302" t="s">
        <v>65</v>
      </c>
      <c r="G45" s="76"/>
      <c r="H45" s="43"/>
      <c r="I45" s="44"/>
      <c r="J45" s="44"/>
      <c r="K45" s="44"/>
      <c r="L45" s="44"/>
      <c r="M45" s="45"/>
    </row>
    <row r="46" spans="1:13">
      <c r="A46" s="348"/>
      <c r="B46" s="60"/>
      <c r="C46" s="47" t="s">
        <v>434</v>
      </c>
      <c r="D46" s="48" t="s">
        <v>290</v>
      </c>
      <c r="E46" s="49" t="s">
        <v>64</v>
      </c>
      <c r="F46" s="302"/>
      <c r="G46" s="50"/>
      <c r="H46" s="51"/>
      <c r="I46" s="52"/>
      <c r="J46" s="52"/>
      <c r="K46" s="52"/>
      <c r="L46" s="52"/>
      <c r="M46" s="53"/>
    </row>
    <row r="47" spans="1:13" ht="18.600000000000001" thickBot="1">
      <c r="A47" s="348"/>
      <c r="B47" s="60" t="s">
        <v>142</v>
      </c>
      <c r="C47" s="54" t="s">
        <v>435</v>
      </c>
      <c r="D47" s="61" t="s">
        <v>292</v>
      </c>
      <c r="E47" s="55" t="s">
        <v>64</v>
      </c>
      <c r="F47" s="331"/>
      <c r="G47" s="56"/>
      <c r="H47" s="51"/>
      <c r="I47" s="52"/>
      <c r="J47" s="52"/>
      <c r="K47" s="52"/>
      <c r="L47" s="52"/>
      <c r="M47" s="53"/>
    </row>
    <row r="48" spans="1:13">
      <c r="A48" s="348"/>
      <c r="B48" s="60" t="s">
        <v>218</v>
      </c>
      <c r="C48" s="57" t="s">
        <v>436</v>
      </c>
      <c r="D48" s="58" t="s">
        <v>294</v>
      </c>
      <c r="E48" s="33" t="s">
        <v>64</v>
      </c>
      <c r="F48" s="259" t="s">
        <v>65</v>
      </c>
      <c r="G48" s="59"/>
      <c r="H48" s="51"/>
      <c r="I48" s="52"/>
      <c r="J48" s="52"/>
      <c r="K48" s="52"/>
      <c r="L48" s="52"/>
      <c r="M48" s="53"/>
    </row>
    <row r="49" spans="1:13">
      <c r="A49" s="348"/>
      <c r="B49" s="46" t="s">
        <v>221</v>
      </c>
      <c r="C49" s="47" t="s">
        <v>437</v>
      </c>
      <c r="D49" s="48" t="s">
        <v>296</v>
      </c>
      <c r="E49" s="49" t="s">
        <v>64</v>
      </c>
      <c r="F49" s="302"/>
      <c r="G49" s="50"/>
      <c r="H49" s="51"/>
      <c r="I49" s="52"/>
      <c r="J49" s="52"/>
      <c r="K49" s="52"/>
      <c r="L49" s="52"/>
      <c r="M49" s="53"/>
    </row>
    <row r="50" spans="1:13" ht="18.600000000000001" thickBot="1">
      <c r="A50" s="348"/>
      <c r="B50" s="60" t="s">
        <v>78</v>
      </c>
      <c r="C50" s="54" t="s">
        <v>438</v>
      </c>
      <c r="D50" s="61" t="s">
        <v>298</v>
      </c>
      <c r="E50" s="55" t="s">
        <v>64</v>
      </c>
      <c r="F50" s="331"/>
      <c r="G50" s="56"/>
      <c r="H50" s="51"/>
      <c r="I50" s="52"/>
      <c r="J50" s="52"/>
      <c r="K50" s="52"/>
      <c r="L50" s="52"/>
      <c r="M50" s="53"/>
    </row>
    <row r="51" spans="1:13">
      <c r="A51" s="348"/>
      <c r="B51" s="60" t="s">
        <v>226</v>
      </c>
      <c r="C51" s="57" t="s">
        <v>439</v>
      </c>
      <c r="D51" s="40" t="s">
        <v>300</v>
      </c>
      <c r="E51" s="33" t="s">
        <v>64</v>
      </c>
      <c r="F51" s="259" t="s">
        <v>65</v>
      </c>
      <c r="G51" s="59"/>
      <c r="H51" s="51"/>
      <c r="I51" s="52"/>
      <c r="J51" s="52"/>
      <c r="K51" s="52"/>
      <c r="L51" s="52"/>
      <c r="M51" s="53"/>
    </row>
    <row r="52" spans="1:13">
      <c r="A52" s="348"/>
      <c r="B52" s="60"/>
      <c r="C52" s="47" t="s">
        <v>440</v>
      </c>
      <c r="D52" s="48" t="s">
        <v>302</v>
      </c>
      <c r="E52" s="49" t="s">
        <v>64</v>
      </c>
      <c r="F52" s="302"/>
      <c r="G52" s="122"/>
      <c r="H52" s="51"/>
      <c r="I52" s="52"/>
      <c r="J52" s="52"/>
      <c r="K52" s="52"/>
      <c r="L52" s="52"/>
      <c r="M52" s="53"/>
    </row>
    <row r="53" spans="1:13" ht="18.600000000000001" thickBot="1">
      <c r="A53" s="348"/>
      <c r="B53" s="60"/>
      <c r="C53" s="54" t="s">
        <v>441</v>
      </c>
      <c r="D53" s="61" t="s">
        <v>304</v>
      </c>
      <c r="E53" s="55" t="s">
        <v>64</v>
      </c>
      <c r="F53" s="331"/>
      <c r="G53" s="56"/>
      <c r="H53" s="51"/>
      <c r="I53" s="52"/>
      <c r="J53" s="52"/>
      <c r="K53" s="52"/>
      <c r="L53" s="52"/>
      <c r="M53" s="53"/>
    </row>
    <row r="54" spans="1:13" ht="18.600000000000001" thickBot="1">
      <c r="A54" s="348"/>
      <c r="B54" s="264" t="s">
        <v>86</v>
      </c>
      <c r="C54" s="265"/>
      <c r="D54" s="265"/>
      <c r="E54" s="265"/>
      <c r="F54" s="265"/>
      <c r="G54" s="71">
        <f>SUM(G45:G53)</f>
        <v>0</v>
      </c>
      <c r="H54" s="281" t="str">
        <f>IF(G54&lt;100,"",IF(G54&gt;100,"※100KVAを超えています",""))</f>
        <v/>
      </c>
      <c r="I54" s="282"/>
      <c r="J54" s="282"/>
      <c r="K54" s="282"/>
      <c r="L54" s="282"/>
      <c r="M54" s="283"/>
    </row>
    <row r="55" spans="1:13">
      <c r="A55" s="348"/>
      <c r="B55" s="73"/>
      <c r="C55" s="74" t="s">
        <v>442</v>
      </c>
      <c r="D55" s="58" t="s">
        <v>306</v>
      </c>
      <c r="E55" s="75" t="s">
        <v>64</v>
      </c>
      <c r="F55" s="302" t="s">
        <v>65</v>
      </c>
      <c r="G55" s="76"/>
      <c r="H55" s="64"/>
      <c r="I55" s="65"/>
      <c r="J55" s="65"/>
      <c r="K55" s="65"/>
      <c r="L55" s="65"/>
      <c r="M55" s="66"/>
    </row>
    <row r="56" spans="1:13">
      <c r="A56" s="348"/>
      <c r="B56" s="60"/>
      <c r="C56" s="47" t="s">
        <v>443</v>
      </c>
      <c r="D56" s="48" t="s">
        <v>308</v>
      </c>
      <c r="E56" s="49" t="s">
        <v>64</v>
      </c>
      <c r="F56" s="302"/>
      <c r="G56" s="50"/>
      <c r="H56" s="51"/>
      <c r="I56" s="52"/>
      <c r="J56" s="52"/>
      <c r="K56" s="52"/>
      <c r="L56" s="52"/>
      <c r="M56" s="53"/>
    </row>
    <row r="57" spans="1:13" ht="18.600000000000001" thickBot="1">
      <c r="A57" s="348"/>
      <c r="B57" s="60" t="s">
        <v>159</v>
      </c>
      <c r="C57" s="54" t="s">
        <v>444</v>
      </c>
      <c r="D57" s="61" t="s">
        <v>310</v>
      </c>
      <c r="E57" s="55" t="s">
        <v>64</v>
      </c>
      <c r="F57" s="331"/>
      <c r="G57" s="56"/>
      <c r="H57" s="51"/>
      <c r="I57" s="52"/>
      <c r="J57" s="52"/>
      <c r="K57" s="52"/>
      <c r="L57" s="52"/>
      <c r="M57" s="53"/>
    </row>
    <row r="58" spans="1:13">
      <c r="A58" s="348"/>
      <c r="B58" s="60" t="s">
        <v>218</v>
      </c>
      <c r="C58" s="57" t="s">
        <v>445</v>
      </c>
      <c r="D58" s="58" t="s">
        <v>312</v>
      </c>
      <c r="E58" s="33" t="s">
        <v>64</v>
      </c>
      <c r="F58" s="259" t="s">
        <v>65</v>
      </c>
      <c r="G58" s="59"/>
      <c r="H58" s="51"/>
      <c r="I58" s="52"/>
      <c r="J58" s="52"/>
      <c r="K58" s="52"/>
      <c r="L58" s="52"/>
      <c r="M58" s="53"/>
    </row>
    <row r="59" spans="1:13">
      <c r="A59" s="348"/>
      <c r="B59" s="46" t="s">
        <v>221</v>
      </c>
      <c r="C59" s="47" t="s">
        <v>446</v>
      </c>
      <c r="D59" s="48" t="s">
        <v>314</v>
      </c>
      <c r="E59" s="49" t="s">
        <v>64</v>
      </c>
      <c r="F59" s="302"/>
      <c r="G59" s="50"/>
      <c r="H59" s="51"/>
      <c r="I59" s="52"/>
      <c r="J59" s="52"/>
      <c r="K59" s="52"/>
      <c r="L59" s="52"/>
      <c r="M59" s="53"/>
    </row>
    <row r="60" spans="1:13" ht="18.600000000000001" thickBot="1">
      <c r="A60" s="348"/>
      <c r="B60" s="60" t="s">
        <v>78</v>
      </c>
      <c r="C60" s="54" t="s">
        <v>447</v>
      </c>
      <c r="D60" s="61" t="s">
        <v>316</v>
      </c>
      <c r="E60" s="55" t="s">
        <v>64</v>
      </c>
      <c r="F60" s="331"/>
      <c r="G60" s="56"/>
      <c r="H60" s="51"/>
      <c r="I60" s="52"/>
      <c r="J60" s="52"/>
      <c r="K60" s="52"/>
      <c r="L60" s="52"/>
      <c r="M60" s="53"/>
    </row>
    <row r="61" spans="1:13">
      <c r="A61" s="348"/>
      <c r="B61" s="60" t="s">
        <v>226</v>
      </c>
      <c r="C61" s="57" t="s">
        <v>448</v>
      </c>
      <c r="D61" s="58" t="s">
        <v>318</v>
      </c>
      <c r="E61" s="33" t="s">
        <v>64</v>
      </c>
      <c r="F61" s="259" t="s">
        <v>65</v>
      </c>
      <c r="G61" s="59"/>
      <c r="H61" s="51"/>
      <c r="I61" s="52"/>
      <c r="J61" s="52"/>
      <c r="K61" s="52"/>
      <c r="L61" s="52"/>
      <c r="M61" s="53"/>
    </row>
    <row r="62" spans="1:13">
      <c r="A62" s="348"/>
      <c r="B62" s="60"/>
      <c r="C62" s="47" t="s">
        <v>449</v>
      </c>
      <c r="D62" s="48" t="s">
        <v>320</v>
      </c>
      <c r="E62" s="49" t="s">
        <v>64</v>
      </c>
      <c r="F62" s="302"/>
      <c r="G62" s="122"/>
      <c r="H62" s="51"/>
      <c r="I62" s="52"/>
      <c r="J62" s="52"/>
      <c r="K62" s="52"/>
      <c r="L62" s="52"/>
      <c r="M62" s="53"/>
    </row>
    <row r="63" spans="1:13" ht="18.600000000000001" thickBot="1">
      <c r="A63" s="348"/>
      <c r="B63" s="60"/>
      <c r="C63" s="54" t="s">
        <v>450</v>
      </c>
      <c r="D63" s="61" t="s">
        <v>322</v>
      </c>
      <c r="E63" s="55" t="s">
        <v>64</v>
      </c>
      <c r="F63" s="331"/>
      <c r="G63" s="56"/>
      <c r="H63" s="51"/>
      <c r="I63" s="52"/>
      <c r="J63" s="52"/>
      <c r="K63" s="52"/>
      <c r="L63" s="52"/>
      <c r="M63" s="53"/>
    </row>
    <row r="64" spans="1:13" ht="18.600000000000001" thickBot="1">
      <c r="A64" s="348"/>
      <c r="B64" s="85" t="s">
        <v>252</v>
      </c>
      <c r="C64" s="262" t="s">
        <v>253</v>
      </c>
      <c r="D64" s="263"/>
      <c r="E64" s="67" t="s">
        <v>254</v>
      </c>
      <c r="F64" s="67"/>
      <c r="G64" s="86"/>
      <c r="H64" s="87"/>
      <c r="I64" s="52"/>
      <c r="J64" s="52"/>
      <c r="K64" s="52"/>
      <c r="L64" s="52"/>
      <c r="M64" s="88"/>
    </row>
    <row r="65" spans="1:13" ht="18.600000000000001" thickBot="1">
      <c r="A65" s="364"/>
      <c r="B65" s="271" t="s">
        <v>86</v>
      </c>
      <c r="C65" s="272"/>
      <c r="D65" s="272"/>
      <c r="E65" s="272"/>
      <c r="F65" s="272"/>
      <c r="G65" s="68">
        <f>SUM(G55:G64)</f>
        <v>0</v>
      </c>
      <c r="H65" s="273" t="str">
        <f>IF(G65&lt;100,"",IF(G65&gt;100,"※100KVAを超えています",""))</f>
        <v/>
      </c>
      <c r="I65" s="274"/>
      <c r="J65" s="274"/>
      <c r="K65" s="274"/>
      <c r="L65" s="274"/>
      <c r="M65" s="275"/>
    </row>
    <row r="66" spans="1:13" ht="18.600000000000001" thickTop="1">
      <c r="A66" s="361" t="s">
        <v>451</v>
      </c>
      <c r="B66" s="60"/>
      <c r="C66" s="74" t="s">
        <v>452</v>
      </c>
      <c r="D66" s="72" t="s">
        <v>325</v>
      </c>
      <c r="E66" s="75" t="s">
        <v>64</v>
      </c>
      <c r="F66" s="302" t="s">
        <v>65</v>
      </c>
      <c r="G66" s="76"/>
      <c r="H66" s="64"/>
      <c r="I66" s="65"/>
      <c r="J66" s="65"/>
      <c r="K66" s="65"/>
      <c r="L66" s="65"/>
      <c r="M66" s="66"/>
    </row>
    <row r="67" spans="1:13">
      <c r="A67" s="348"/>
      <c r="B67" s="60"/>
      <c r="C67" s="47" t="s">
        <v>453</v>
      </c>
      <c r="D67" s="48" t="s">
        <v>327</v>
      </c>
      <c r="E67" s="49" t="s">
        <v>64</v>
      </c>
      <c r="F67" s="302"/>
      <c r="G67" s="50"/>
      <c r="H67" s="51"/>
      <c r="I67" s="52"/>
      <c r="J67" s="52"/>
      <c r="K67" s="52"/>
      <c r="L67" s="52"/>
      <c r="M67" s="53"/>
    </row>
    <row r="68" spans="1:13" ht="18.600000000000001" thickBot="1">
      <c r="A68" s="348"/>
      <c r="B68" s="60" t="s">
        <v>177</v>
      </c>
      <c r="C68" s="54" t="s">
        <v>454</v>
      </c>
      <c r="D68" s="61" t="s">
        <v>329</v>
      </c>
      <c r="E68" s="55" t="s">
        <v>64</v>
      </c>
      <c r="F68" s="331"/>
      <c r="G68" s="56"/>
      <c r="H68" s="51"/>
      <c r="I68" s="52"/>
      <c r="J68" s="52"/>
      <c r="K68" s="52"/>
      <c r="L68" s="52"/>
      <c r="M68" s="53"/>
    </row>
    <row r="69" spans="1:13">
      <c r="A69" s="348"/>
      <c r="B69" s="60" t="s">
        <v>218</v>
      </c>
      <c r="C69" s="57" t="s">
        <v>455</v>
      </c>
      <c r="D69" s="58" t="s">
        <v>331</v>
      </c>
      <c r="E69" s="33" t="s">
        <v>64</v>
      </c>
      <c r="F69" s="259" t="s">
        <v>65</v>
      </c>
      <c r="G69" s="59"/>
      <c r="H69" s="51"/>
      <c r="I69" s="52"/>
      <c r="J69" s="52"/>
      <c r="K69" s="52"/>
      <c r="L69" s="52"/>
      <c r="M69" s="53"/>
    </row>
    <row r="70" spans="1:13">
      <c r="A70" s="348"/>
      <c r="B70" s="46" t="s">
        <v>221</v>
      </c>
      <c r="C70" s="47" t="s">
        <v>456</v>
      </c>
      <c r="D70" s="48" t="s">
        <v>333</v>
      </c>
      <c r="E70" s="49" t="s">
        <v>64</v>
      </c>
      <c r="F70" s="302"/>
      <c r="G70" s="50"/>
      <c r="H70" s="51"/>
      <c r="I70" s="52"/>
      <c r="J70" s="52"/>
      <c r="K70" s="52"/>
      <c r="L70" s="52"/>
      <c r="M70" s="53"/>
    </row>
    <row r="71" spans="1:13" ht="18.600000000000001" thickBot="1">
      <c r="A71" s="348"/>
      <c r="B71" s="60" t="s">
        <v>78</v>
      </c>
      <c r="C71" s="54" t="s">
        <v>457</v>
      </c>
      <c r="D71" s="61" t="s">
        <v>335</v>
      </c>
      <c r="E71" s="55" t="s">
        <v>64</v>
      </c>
      <c r="F71" s="331"/>
      <c r="G71" s="56"/>
      <c r="H71" s="51"/>
      <c r="I71" s="52"/>
      <c r="J71" s="52"/>
      <c r="K71" s="52"/>
      <c r="L71" s="52"/>
      <c r="M71" s="53"/>
    </row>
    <row r="72" spans="1:13">
      <c r="A72" s="348"/>
      <c r="B72" s="60" t="s">
        <v>226</v>
      </c>
      <c r="C72" s="74" t="s">
        <v>458</v>
      </c>
      <c r="D72" s="58" t="s">
        <v>337</v>
      </c>
      <c r="E72" s="75" t="s">
        <v>64</v>
      </c>
      <c r="F72" s="302" t="s">
        <v>65</v>
      </c>
      <c r="G72" s="76"/>
      <c r="H72" s="51"/>
      <c r="I72" s="52"/>
      <c r="J72" s="52"/>
      <c r="K72" s="52"/>
      <c r="L72" s="52"/>
      <c r="M72" s="53"/>
    </row>
    <row r="73" spans="1:13">
      <c r="A73" s="348"/>
      <c r="B73" s="46"/>
      <c r="C73" s="47" t="s">
        <v>459</v>
      </c>
      <c r="D73" s="48" t="s">
        <v>339</v>
      </c>
      <c r="E73" s="49" t="s">
        <v>64</v>
      </c>
      <c r="F73" s="302"/>
      <c r="G73" s="122"/>
      <c r="H73" s="51"/>
      <c r="I73" s="52"/>
      <c r="J73" s="52"/>
      <c r="K73" s="52"/>
      <c r="L73" s="52"/>
      <c r="M73" s="53"/>
    </row>
    <row r="74" spans="1:13" ht="18.600000000000001" thickBot="1">
      <c r="A74" s="348"/>
      <c r="B74" s="46"/>
      <c r="C74" s="54" t="s">
        <v>460</v>
      </c>
      <c r="D74" s="61" t="s">
        <v>341</v>
      </c>
      <c r="E74" s="55" t="s">
        <v>64</v>
      </c>
      <c r="F74" s="331"/>
      <c r="G74" s="56"/>
      <c r="H74" s="51"/>
      <c r="I74" s="52"/>
      <c r="J74" s="52"/>
      <c r="K74" s="52"/>
      <c r="L74" s="52"/>
      <c r="M74" s="53"/>
    </row>
    <row r="75" spans="1:13" ht="18.600000000000001" thickBot="1">
      <c r="A75" s="348"/>
      <c r="B75" s="85" t="s">
        <v>252</v>
      </c>
      <c r="C75" s="262" t="s">
        <v>253</v>
      </c>
      <c r="D75" s="263"/>
      <c r="E75" s="67" t="s">
        <v>254</v>
      </c>
      <c r="F75" s="67"/>
      <c r="G75" s="86"/>
      <c r="H75" s="87"/>
      <c r="I75" s="52"/>
      <c r="J75" s="52"/>
      <c r="K75" s="52"/>
      <c r="L75" s="52"/>
      <c r="M75" s="88"/>
    </row>
    <row r="76" spans="1:13" ht="18.600000000000001" thickBot="1">
      <c r="A76" s="348"/>
      <c r="B76" s="264" t="s">
        <v>86</v>
      </c>
      <c r="C76" s="265"/>
      <c r="D76" s="265"/>
      <c r="E76" s="265"/>
      <c r="F76" s="265"/>
      <c r="G76" s="71">
        <f>SUM(G66:G75)</f>
        <v>0</v>
      </c>
      <c r="H76" s="281" t="str">
        <f>IF(G76&lt;100,"",IF(G76&gt;100,"※100KVAを超えています",""))</f>
        <v/>
      </c>
      <c r="I76" s="282"/>
      <c r="J76" s="282"/>
      <c r="K76" s="282"/>
      <c r="L76" s="282"/>
      <c r="M76" s="283"/>
    </row>
    <row r="77" spans="1:13">
      <c r="A77" s="348"/>
      <c r="B77" s="60"/>
      <c r="C77" s="57" t="s">
        <v>461</v>
      </c>
      <c r="D77" s="58" t="s">
        <v>343</v>
      </c>
      <c r="E77" s="33" t="s">
        <v>64</v>
      </c>
      <c r="F77" s="259" t="s">
        <v>65</v>
      </c>
      <c r="G77" s="59"/>
      <c r="H77" s="51"/>
      <c r="I77" s="52"/>
      <c r="J77" s="52"/>
      <c r="K77" s="52"/>
      <c r="L77" s="52"/>
      <c r="M77" s="53"/>
    </row>
    <row r="78" spans="1:13">
      <c r="A78" s="348"/>
      <c r="B78" s="60" t="s">
        <v>194</v>
      </c>
      <c r="C78" s="47" t="s">
        <v>462</v>
      </c>
      <c r="D78" s="48" t="s">
        <v>345</v>
      </c>
      <c r="E78" s="49" t="s">
        <v>64</v>
      </c>
      <c r="F78" s="302"/>
      <c r="G78" s="50"/>
      <c r="H78" s="51"/>
      <c r="I78" s="52"/>
      <c r="J78" s="52"/>
      <c r="K78" s="52"/>
      <c r="L78" s="52"/>
      <c r="M78" s="53"/>
    </row>
    <row r="79" spans="1:13" ht="18.600000000000001" thickBot="1">
      <c r="A79" s="348"/>
      <c r="B79" s="60" t="s">
        <v>218</v>
      </c>
      <c r="C79" s="54" t="s">
        <v>463</v>
      </c>
      <c r="D79" s="61" t="s">
        <v>347</v>
      </c>
      <c r="E79" s="55" t="s">
        <v>64</v>
      </c>
      <c r="F79" s="331"/>
      <c r="G79" s="56"/>
      <c r="H79" s="51"/>
      <c r="I79" s="52"/>
      <c r="J79" s="52"/>
      <c r="K79" s="52"/>
      <c r="L79" s="52"/>
      <c r="M79" s="53"/>
    </row>
    <row r="80" spans="1:13">
      <c r="A80" s="348"/>
      <c r="B80" s="46" t="s">
        <v>221</v>
      </c>
      <c r="C80" s="57" t="s">
        <v>464</v>
      </c>
      <c r="D80" s="58" t="s">
        <v>349</v>
      </c>
      <c r="E80" s="33" t="s">
        <v>64</v>
      </c>
      <c r="F80" s="259" t="s">
        <v>65</v>
      </c>
      <c r="G80" s="59"/>
      <c r="H80" s="51"/>
      <c r="I80" s="52"/>
      <c r="J80" s="52"/>
      <c r="K80" s="52"/>
      <c r="L80" s="52"/>
      <c r="M80" s="53"/>
    </row>
    <row r="81" spans="1:13">
      <c r="A81" s="348"/>
      <c r="B81" s="60" t="s">
        <v>78</v>
      </c>
      <c r="C81" s="47" t="s">
        <v>465</v>
      </c>
      <c r="D81" s="48" t="s">
        <v>351</v>
      </c>
      <c r="E81" s="49" t="s">
        <v>64</v>
      </c>
      <c r="F81" s="302"/>
      <c r="G81" s="50"/>
      <c r="H81" s="51"/>
      <c r="I81" s="52"/>
      <c r="J81" s="52"/>
      <c r="K81" s="52"/>
      <c r="L81" s="52"/>
      <c r="M81" s="53"/>
    </row>
    <row r="82" spans="1:13" ht="18.600000000000001" thickBot="1">
      <c r="A82" s="348"/>
      <c r="B82" s="60" t="s">
        <v>226</v>
      </c>
      <c r="C82" s="54" t="s">
        <v>466</v>
      </c>
      <c r="D82" s="61" t="s">
        <v>353</v>
      </c>
      <c r="E82" s="55" t="s">
        <v>64</v>
      </c>
      <c r="F82" s="331"/>
      <c r="G82" s="56"/>
      <c r="H82" s="51"/>
      <c r="I82" s="52"/>
      <c r="J82" s="52"/>
      <c r="K82" s="52"/>
      <c r="L82" s="52"/>
      <c r="M82" s="53"/>
    </row>
    <row r="83" spans="1:13" ht="18.600000000000001" thickBot="1">
      <c r="A83" s="362"/>
      <c r="B83" s="264" t="s">
        <v>86</v>
      </c>
      <c r="C83" s="265"/>
      <c r="D83" s="265"/>
      <c r="E83" s="265"/>
      <c r="F83" s="265"/>
      <c r="G83" s="71">
        <f>SUM(G77:G82)</f>
        <v>0</v>
      </c>
      <c r="H83" s="266" t="str">
        <f>IF(G83&lt;100,"",IF(G83&gt;100,"※100KVAを超えています",""))</f>
        <v/>
      </c>
      <c r="I83" s="267"/>
      <c r="J83" s="267"/>
      <c r="K83" s="267"/>
      <c r="L83" s="267"/>
      <c r="M83" s="268"/>
    </row>
    <row r="84" spans="1:13">
      <c r="F84" s="78" t="s">
        <v>209</v>
      </c>
      <c r="G84" s="79">
        <f>$G$15+$G$26+$G$36+$G$44+$G$54+$G$65+$G$76+$G$83</f>
        <v>0</v>
      </c>
    </row>
    <row r="85" spans="1:13" ht="18.600000000000001" thickBot="1">
      <c r="A85" s="81" t="s">
        <v>1149</v>
      </c>
      <c r="G85" s="133"/>
      <c r="H85" s="81"/>
    </row>
    <row r="86" spans="1:13">
      <c r="A86" s="315" t="s">
        <v>1151</v>
      </c>
      <c r="B86" s="319"/>
      <c r="C86" s="319"/>
      <c r="D86" s="319"/>
      <c r="E86" s="321" t="s">
        <v>1150</v>
      </c>
      <c r="F86" s="319"/>
      <c r="G86" s="319"/>
      <c r="H86" s="319"/>
      <c r="I86" s="317" t="s">
        <v>1152</v>
      </c>
      <c r="J86" s="311"/>
      <c r="K86" s="311"/>
      <c r="L86" s="311"/>
      <c r="M86" s="312"/>
    </row>
    <row r="87" spans="1:13" ht="18.600000000000001" thickBot="1">
      <c r="A87" s="316"/>
      <c r="B87" s="320"/>
      <c r="C87" s="320"/>
      <c r="D87" s="320"/>
      <c r="E87" s="322"/>
      <c r="F87" s="320"/>
      <c r="G87" s="320"/>
      <c r="H87" s="320"/>
      <c r="I87" s="318"/>
      <c r="J87" s="313"/>
      <c r="K87" s="313"/>
      <c r="L87" s="313"/>
      <c r="M87" s="314"/>
    </row>
  </sheetData>
  <mergeCells count="65">
    <mergeCell ref="A1:B1"/>
    <mergeCell ref="E1:F1"/>
    <mergeCell ref="A3:A5"/>
    <mergeCell ref="B3:B5"/>
    <mergeCell ref="C3:C5"/>
    <mergeCell ref="D3:D5"/>
    <mergeCell ref="E3:E5"/>
    <mergeCell ref="F3:F5"/>
    <mergeCell ref="H4:J4"/>
    <mergeCell ref="K4:M4"/>
    <mergeCell ref="H15:M15"/>
    <mergeCell ref="A6:A26"/>
    <mergeCell ref="F6:F8"/>
    <mergeCell ref="F9:F11"/>
    <mergeCell ref="F12:F14"/>
    <mergeCell ref="B15:F15"/>
    <mergeCell ref="B26:F26"/>
    <mergeCell ref="A27:A44"/>
    <mergeCell ref="F27:F29"/>
    <mergeCell ref="F30:F32"/>
    <mergeCell ref="F33:F35"/>
    <mergeCell ref="B36:F36"/>
    <mergeCell ref="F37:F39"/>
    <mergeCell ref="F40:F42"/>
    <mergeCell ref="C43:D43"/>
    <mergeCell ref="B44:F44"/>
    <mergeCell ref="A45:A65"/>
    <mergeCell ref="F45:F47"/>
    <mergeCell ref="F48:F50"/>
    <mergeCell ref="F51:F53"/>
    <mergeCell ref="B54:F54"/>
    <mergeCell ref="F55:F57"/>
    <mergeCell ref="F58:F60"/>
    <mergeCell ref="F61:F63"/>
    <mergeCell ref="A66:A83"/>
    <mergeCell ref="F66:F68"/>
    <mergeCell ref="F69:F71"/>
    <mergeCell ref="F72:F74"/>
    <mergeCell ref="C75:D75"/>
    <mergeCell ref="B76:F76"/>
    <mergeCell ref="F77:F79"/>
    <mergeCell ref="F80:F82"/>
    <mergeCell ref="B83:F83"/>
    <mergeCell ref="H83:M83"/>
    <mergeCell ref="J1:M1"/>
    <mergeCell ref="C64:D64"/>
    <mergeCell ref="B65:F65"/>
    <mergeCell ref="H65:M65"/>
    <mergeCell ref="H76:M76"/>
    <mergeCell ref="H44:M44"/>
    <mergeCell ref="H54:M54"/>
    <mergeCell ref="H36:M36"/>
    <mergeCell ref="F16:F18"/>
    <mergeCell ref="F19:F21"/>
    <mergeCell ref="F22:F24"/>
    <mergeCell ref="C25:D25"/>
    <mergeCell ref="H26:M26"/>
    <mergeCell ref="G3:G5"/>
    <mergeCell ref="H3:M3"/>
    <mergeCell ref="J86:M87"/>
    <mergeCell ref="A86:A87"/>
    <mergeCell ref="B86:D87"/>
    <mergeCell ref="E86:E87"/>
    <mergeCell ref="F86:H87"/>
    <mergeCell ref="I86:I87"/>
  </mergeCells>
  <phoneticPr fontId="3"/>
  <conditionalFormatting sqref="G15 G26 G36 G44 G54 G65 G76 G83">
    <cfRule type="cellIs" dxfId="14" priority="1" operator="greaterThan">
      <formula>100</formula>
    </cfRule>
  </conditionalFormatting>
  <pageMargins left="0.7" right="0.7" top="0.75" bottom="0.75" header="0.3" footer="0.3"/>
  <pageSetup paperSize="8"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BCDA7-561B-4768-970E-718B3B6125D4}">
  <sheetPr>
    <pageSetUpPr fitToPage="1"/>
  </sheetPr>
  <dimension ref="A1:M83"/>
  <sheetViews>
    <sheetView view="pageBreakPreview" zoomScaleNormal="100" zoomScaleSheetLayoutView="100" workbookViewId="0">
      <selection activeCell="C1" sqref="C1"/>
    </sheetView>
  </sheetViews>
  <sheetFormatPr defaultColWidth="8.59765625" defaultRowHeight="18"/>
  <cols>
    <col min="1" max="1" width="10.19921875" style="27" customWidth="1"/>
    <col min="2" max="3" width="12.5" style="26" customWidth="1"/>
    <col min="4" max="5" width="10" style="26" customWidth="1"/>
    <col min="6" max="7" width="10" style="27" customWidth="1"/>
    <col min="8" max="13" width="8.3984375" style="27" customWidth="1"/>
    <col min="14" max="16384" width="8.59765625" style="30"/>
  </cols>
  <sheetData>
    <row r="1" spans="1:13" ht="26.4">
      <c r="A1" s="366" t="s">
        <v>467</v>
      </c>
      <c r="B1" s="366"/>
      <c r="C1" s="132" t="s">
        <v>1155</v>
      </c>
      <c r="D1" s="80"/>
      <c r="E1" s="367"/>
      <c r="F1" s="367"/>
      <c r="I1" s="29" t="s">
        <v>44</v>
      </c>
      <c r="J1" s="269">
        <f>【改訂案】③電気工事!Q8</f>
        <v>0</v>
      </c>
      <c r="K1" s="269"/>
      <c r="L1" s="269"/>
      <c r="M1" s="269"/>
    </row>
    <row r="2" spans="1:13" ht="18.600000000000001" thickBot="1"/>
    <row r="3" spans="1:13">
      <c r="A3" s="303" t="s">
        <v>45</v>
      </c>
      <c r="B3" s="259" t="s">
        <v>46</v>
      </c>
      <c r="C3" s="307" t="s">
        <v>47</v>
      </c>
      <c r="D3" s="309" t="s">
        <v>48</v>
      </c>
      <c r="E3" s="307" t="s">
        <v>49</v>
      </c>
      <c r="F3" s="307" t="s">
        <v>50</v>
      </c>
      <c r="G3" s="291" t="s">
        <v>51</v>
      </c>
      <c r="H3" s="294" t="s">
        <v>52</v>
      </c>
      <c r="I3" s="295"/>
      <c r="J3" s="295"/>
      <c r="K3" s="295"/>
      <c r="L3" s="295"/>
      <c r="M3" s="296"/>
    </row>
    <row r="4" spans="1:13">
      <c r="A4" s="304"/>
      <c r="B4" s="302"/>
      <c r="C4" s="260"/>
      <c r="D4" s="260"/>
      <c r="E4" s="260"/>
      <c r="F4" s="260"/>
      <c r="G4" s="292"/>
      <c r="H4" s="297" t="s">
        <v>53</v>
      </c>
      <c r="I4" s="297"/>
      <c r="J4" s="298"/>
      <c r="K4" s="299" t="s">
        <v>54</v>
      </c>
      <c r="L4" s="297"/>
      <c r="M4" s="300"/>
    </row>
    <row r="5" spans="1:13" ht="18.600000000000001" thickBot="1">
      <c r="A5" s="305"/>
      <c r="B5" s="306"/>
      <c r="C5" s="308"/>
      <c r="D5" s="310"/>
      <c r="E5" s="308"/>
      <c r="F5" s="308"/>
      <c r="G5" s="293"/>
      <c r="H5" s="35" t="s">
        <v>55</v>
      </c>
      <c r="I5" s="36" t="s">
        <v>56</v>
      </c>
      <c r="J5" s="36" t="s">
        <v>57</v>
      </c>
      <c r="K5" s="36" t="s">
        <v>58</v>
      </c>
      <c r="L5" s="36" t="s">
        <v>59</v>
      </c>
      <c r="M5" s="37" t="s">
        <v>60</v>
      </c>
    </row>
    <row r="6" spans="1:13" ht="18.600000000000001" customHeight="1" thickTop="1">
      <c r="A6" s="370" t="s">
        <v>468</v>
      </c>
      <c r="B6" s="60"/>
      <c r="C6" s="74" t="s">
        <v>469</v>
      </c>
      <c r="D6" s="40" t="s">
        <v>358</v>
      </c>
      <c r="E6" s="75" t="s">
        <v>64</v>
      </c>
      <c r="F6" s="280" t="s">
        <v>65</v>
      </c>
      <c r="G6" s="76"/>
      <c r="H6" s="64"/>
      <c r="I6" s="65"/>
      <c r="J6" s="65"/>
      <c r="K6" s="65"/>
      <c r="L6" s="65"/>
      <c r="M6" s="66"/>
    </row>
    <row r="7" spans="1:13">
      <c r="A7" s="347"/>
      <c r="B7" s="60"/>
      <c r="C7" s="47" t="s">
        <v>470</v>
      </c>
      <c r="D7" s="48" t="s">
        <v>471</v>
      </c>
      <c r="E7" s="49" t="s">
        <v>64</v>
      </c>
      <c r="F7" s="302"/>
      <c r="G7" s="50"/>
      <c r="H7" s="51"/>
      <c r="I7" s="52"/>
      <c r="J7" s="52"/>
      <c r="K7" s="52"/>
      <c r="L7" s="52"/>
      <c r="M7" s="53"/>
    </row>
    <row r="8" spans="1:13" ht="18.600000000000001" thickBot="1">
      <c r="A8" s="347"/>
      <c r="B8" s="46" t="s">
        <v>66</v>
      </c>
      <c r="C8" s="54" t="s">
        <v>472</v>
      </c>
      <c r="D8" s="61" t="s">
        <v>473</v>
      </c>
      <c r="E8" s="55" t="s">
        <v>64</v>
      </c>
      <c r="F8" s="331"/>
      <c r="G8" s="56"/>
      <c r="H8" s="51"/>
      <c r="I8" s="52"/>
      <c r="J8" s="52"/>
      <c r="K8" s="52"/>
      <c r="L8" s="52"/>
      <c r="M8" s="53"/>
    </row>
    <row r="9" spans="1:13">
      <c r="A9" s="347"/>
      <c r="B9" s="46" t="s">
        <v>69</v>
      </c>
      <c r="C9" s="57" t="s">
        <v>474</v>
      </c>
      <c r="D9" s="58" t="s">
        <v>363</v>
      </c>
      <c r="E9" s="33" t="s">
        <v>64</v>
      </c>
      <c r="F9" s="259" t="s">
        <v>65</v>
      </c>
      <c r="G9" s="59"/>
      <c r="H9" s="51"/>
      <c r="I9" s="52"/>
      <c r="J9" s="52"/>
      <c r="K9" s="52"/>
      <c r="L9" s="52"/>
      <c r="M9" s="53"/>
    </row>
    <row r="10" spans="1:13">
      <c r="A10" s="347"/>
      <c r="B10" s="46" t="s">
        <v>72</v>
      </c>
      <c r="C10" s="47" t="s">
        <v>475</v>
      </c>
      <c r="D10" s="48" t="s">
        <v>476</v>
      </c>
      <c r="E10" s="49" t="s">
        <v>64</v>
      </c>
      <c r="F10" s="302"/>
      <c r="G10" s="50"/>
      <c r="H10" s="51"/>
      <c r="I10" s="52"/>
      <c r="J10" s="52"/>
      <c r="K10" s="52"/>
      <c r="L10" s="52"/>
      <c r="M10" s="53"/>
    </row>
    <row r="11" spans="1:13" ht="18.600000000000001" thickBot="1">
      <c r="A11" s="347"/>
      <c r="B11" s="46" t="s">
        <v>75</v>
      </c>
      <c r="C11" s="54" t="s">
        <v>477</v>
      </c>
      <c r="D11" s="61" t="s">
        <v>478</v>
      </c>
      <c r="E11" s="55" t="s">
        <v>64</v>
      </c>
      <c r="F11" s="331"/>
      <c r="G11" s="56"/>
      <c r="H11" s="51"/>
      <c r="I11" s="52"/>
      <c r="J11" s="52"/>
      <c r="K11" s="52"/>
      <c r="L11" s="52"/>
      <c r="M11" s="53"/>
    </row>
    <row r="12" spans="1:13">
      <c r="A12" s="347"/>
      <c r="B12" s="46" t="s">
        <v>78</v>
      </c>
      <c r="C12" s="57" t="s">
        <v>479</v>
      </c>
      <c r="D12" s="58" t="s">
        <v>365</v>
      </c>
      <c r="E12" s="33" t="s">
        <v>64</v>
      </c>
      <c r="F12" s="259" t="s">
        <v>65</v>
      </c>
      <c r="G12" s="59"/>
      <c r="H12" s="51"/>
      <c r="I12" s="52"/>
      <c r="J12" s="52"/>
      <c r="K12" s="52"/>
      <c r="L12" s="52"/>
      <c r="M12" s="53"/>
    </row>
    <row r="13" spans="1:13">
      <c r="A13" s="347"/>
      <c r="B13" s="46" t="s">
        <v>81</v>
      </c>
      <c r="C13" s="47" t="s">
        <v>480</v>
      </c>
      <c r="D13" s="48" t="s">
        <v>481</v>
      </c>
      <c r="E13" s="49" t="s">
        <v>64</v>
      </c>
      <c r="F13" s="302"/>
      <c r="G13" s="122"/>
      <c r="H13" s="51"/>
      <c r="I13" s="52"/>
      <c r="J13" s="52"/>
      <c r="K13" s="52"/>
      <c r="L13" s="52"/>
      <c r="M13" s="53"/>
    </row>
    <row r="14" spans="1:13" ht="18.600000000000001" thickBot="1">
      <c r="A14" s="347"/>
      <c r="B14" s="60"/>
      <c r="C14" s="54" t="s">
        <v>482</v>
      </c>
      <c r="D14" s="61" t="s">
        <v>483</v>
      </c>
      <c r="E14" s="55" t="s">
        <v>64</v>
      </c>
      <c r="F14" s="331"/>
      <c r="G14" s="56"/>
      <c r="H14" s="51"/>
      <c r="I14" s="52"/>
      <c r="J14" s="52"/>
      <c r="K14" s="52"/>
      <c r="L14" s="52"/>
      <c r="M14" s="53"/>
    </row>
    <row r="15" spans="1:13" ht="18.600000000000001" thickBot="1">
      <c r="A15" s="347"/>
      <c r="B15" s="264" t="s">
        <v>86</v>
      </c>
      <c r="C15" s="265"/>
      <c r="D15" s="265"/>
      <c r="E15" s="265"/>
      <c r="F15" s="265"/>
      <c r="G15" s="71">
        <f>SUM(G6:G14)</f>
        <v>0</v>
      </c>
      <c r="H15" s="281" t="str">
        <f>IF(G15&lt;93.7,"",IF(G15&gt;93.7,"※93.7ＫＶＡを超えています",""))</f>
        <v/>
      </c>
      <c r="I15" s="282"/>
      <c r="J15" s="282"/>
      <c r="K15" s="282"/>
      <c r="L15" s="282"/>
      <c r="M15" s="283"/>
    </row>
    <row r="16" spans="1:13">
      <c r="A16" s="347"/>
      <c r="B16" s="60"/>
      <c r="C16" s="74" t="s">
        <v>484</v>
      </c>
      <c r="D16" s="58" t="s">
        <v>111</v>
      </c>
      <c r="E16" s="75" t="s">
        <v>64</v>
      </c>
      <c r="F16" s="302" t="s">
        <v>65</v>
      </c>
      <c r="G16" s="76"/>
      <c r="H16" s="64"/>
      <c r="I16" s="65"/>
      <c r="J16" s="65"/>
      <c r="K16" s="65"/>
      <c r="L16" s="65"/>
      <c r="M16" s="66"/>
    </row>
    <row r="17" spans="1:13">
      <c r="A17" s="347"/>
      <c r="B17" s="60"/>
      <c r="C17" s="47" t="s">
        <v>485</v>
      </c>
      <c r="D17" s="48" t="s">
        <v>113</v>
      </c>
      <c r="E17" s="49" t="s">
        <v>64</v>
      </c>
      <c r="F17" s="302"/>
      <c r="G17" s="50"/>
      <c r="H17" s="51"/>
      <c r="I17" s="52"/>
      <c r="J17" s="52"/>
      <c r="K17" s="52"/>
      <c r="L17" s="52"/>
      <c r="M17" s="53"/>
    </row>
    <row r="18" spans="1:13" ht="18.600000000000001" thickBot="1">
      <c r="A18" s="347"/>
      <c r="B18" s="46" t="s">
        <v>89</v>
      </c>
      <c r="C18" s="54" t="s">
        <v>486</v>
      </c>
      <c r="D18" s="61" t="s">
        <v>74</v>
      </c>
      <c r="E18" s="55" t="s">
        <v>64</v>
      </c>
      <c r="F18" s="331"/>
      <c r="G18" s="56"/>
      <c r="H18" s="51"/>
      <c r="I18" s="52"/>
      <c r="J18" s="52"/>
      <c r="K18" s="52"/>
      <c r="L18" s="52"/>
      <c r="M18" s="53"/>
    </row>
    <row r="19" spans="1:13">
      <c r="A19" s="347"/>
      <c r="B19" s="46" t="s">
        <v>69</v>
      </c>
      <c r="C19" s="57" t="s">
        <v>487</v>
      </c>
      <c r="D19" s="58" t="s">
        <v>119</v>
      </c>
      <c r="E19" s="33" t="s">
        <v>64</v>
      </c>
      <c r="F19" s="259" t="s">
        <v>65</v>
      </c>
      <c r="G19" s="59"/>
      <c r="H19" s="51"/>
      <c r="I19" s="52"/>
      <c r="J19" s="52"/>
      <c r="K19" s="52"/>
      <c r="L19" s="52"/>
      <c r="M19" s="53"/>
    </row>
    <row r="20" spans="1:13">
      <c r="A20" s="347"/>
      <c r="B20" s="46" t="s">
        <v>72</v>
      </c>
      <c r="C20" s="47" t="s">
        <v>488</v>
      </c>
      <c r="D20" s="48" t="s">
        <v>121</v>
      </c>
      <c r="E20" s="49" t="s">
        <v>64</v>
      </c>
      <c r="F20" s="302"/>
      <c r="G20" s="50"/>
      <c r="H20" s="51"/>
      <c r="I20" s="52"/>
      <c r="J20" s="52"/>
      <c r="K20" s="52"/>
      <c r="L20" s="52"/>
      <c r="M20" s="53"/>
    </row>
    <row r="21" spans="1:13" ht="18.600000000000001" thickBot="1">
      <c r="A21" s="347"/>
      <c r="B21" s="46" t="s">
        <v>75</v>
      </c>
      <c r="C21" s="54" t="s">
        <v>489</v>
      </c>
      <c r="D21" s="61" t="s">
        <v>85</v>
      </c>
      <c r="E21" s="55" t="s">
        <v>64</v>
      </c>
      <c r="F21" s="331"/>
      <c r="G21" s="56"/>
      <c r="H21" s="51"/>
      <c r="I21" s="52"/>
      <c r="J21" s="52"/>
      <c r="K21" s="52"/>
      <c r="L21" s="52"/>
      <c r="M21" s="53"/>
    </row>
    <row r="22" spans="1:13">
      <c r="A22" s="347"/>
      <c r="B22" s="46" t="s">
        <v>78</v>
      </c>
      <c r="C22" s="57" t="s">
        <v>490</v>
      </c>
      <c r="D22" s="58" t="s">
        <v>128</v>
      </c>
      <c r="E22" s="33" t="s">
        <v>64</v>
      </c>
      <c r="F22" s="259" t="s">
        <v>65</v>
      </c>
      <c r="G22" s="59"/>
      <c r="H22" s="51"/>
      <c r="I22" s="52"/>
      <c r="J22" s="52"/>
      <c r="K22" s="52"/>
      <c r="L22" s="52"/>
      <c r="M22" s="53"/>
    </row>
    <row r="23" spans="1:13">
      <c r="A23" s="347"/>
      <c r="B23" s="46" t="s">
        <v>81</v>
      </c>
      <c r="C23" s="47" t="s">
        <v>491</v>
      </c>
      <c r="D23" s="48" t="s">
        <v>130</v>
      </c>
      <c r="E23" s="49" t="s">
        <v>64</v>
      </c>
      <c r="F23" s="302"/>
      <c r="G23" s="122"/>
      <c r="H23" s="51"/>
      <c r="I23" s="52"/>
      <c r="J23" s="52"/>
      <c r="K23" s="52"/>
      <c r="L23" s="52"/>
      <c r="M23" s="53"/>
    </row>
    <row r="24" spans="1:13" ht="18.600000000000001" thickBot="1">
      <c r="A24" s="347"/>
      <c r="B24" s="60"/>
      <c r="C24" s="54" t="s">
        <v>492</v>
      </c>
      <c r="D24" s="61" t="s">
        <v>95</v>
      </c>
      <c r="E24" s="55" t="s">
        <v>64</v>
      </c>
      <c r="F24" s="331"/>
      <c r="G24" s="56"/>
      <c r="H24" s="51"/>
      <c r="I24" s="52"/>
      <c r="J24" s="52"/>
      <c r="K24" s="52"/>
      <c r="L24" s="52"/>
      <c r="M24" s="53"/>
    </row>
    <row r="25" spans="1:13" ht="18.600000000000001" thickBot="1">
      <c r="A25" s="372"/>
      <c r="B25" s="271" t="s">
        <v>86</v>
      </c>
      <c r="C25" s="272"/>
      <c r="D25" s="272"/>
      <c r="E25" s="272"/>
      <c r="F25" s="272"/>
      <c r="G25" s="68">
        <f>SUM(G16:G24)</f>
        <v>0</v>
      </c>
      <c r="H25" s="273" t="str">
        <f>IF(G25&lt;93.7,"",IF(G25&gt;93.7,"※93.7ＫＶＡを超えています",""))</f>
        <v/>
      </c>
      <c r="I25" s="274"/>
      <c r="J25" s="274"/>
      <c r="K25" s="274"/>
      <c r="L25" s="274"/>
      <c r="M25" s="275"/>
    </row>
    <row r="26" spans="1:13" ht="18.600000000000001" thickTop="1">
      <c r="A26" s="371" t="s">
        <v>493</v>
      </c>
      <c r="B26" s="46"/>
      <c r="C26" s="39" t="s">
        <v>494</v>
      </c>
      <c r="D26" s="72" t="s">
        <v>181</v>
      </c>
      <c r="E26" s="41" t="s">
        <v>64</v>
      </c>
      <c r="F26" s="280" t="s">
        <v>65</v>
      </c>
      <c r="G26" s="42"/>
      <c r="H26" s="43"/>
      <c r="I26" s="44"/>
      <c r="J26" s="44"/>
      <c r="K26" s="44"/>
      <c r="L26" s="44"/>
      <c r="M26" s="45"/>
    </row>
    <row r="27" spans="1:13">
      <c r="A27" s="347"/>
      <c r="B27" s="46"/>
      <c r="C27" s="47" t="s">
        <v>495</v>
      </c>
      <c r="D27" s="48" t="s">
        <v>183</v>
      </c>
      <c r="E27" s="49" t="s">
        <v>64</v>
      </c>
      <c r="F27" s="302"/>
      <c r="G27" s="50"/>
      <c r="H27" s="51"/>
      <c r="I27" s="52"/>
      <c r="J27" s="52"/>
      <c r="K27" s="52"/>
      <c r="L27" s="52"/>
      <c r="M27" s="53"/>
    </row>
    <row r="28" spans="1:13" ht="18.600000000000001" thickBot="1">
      <c r="A28" s="347"/>
      <c r="B28" s="46" t="s">
        <v>107</v>
      </c>
      <c r="C28" s="54" t="s">
        <v>496</v>
      </c>
      <c r="D28" s="61" t="s">
        <v>148</v>
      </c>
      <c r="E28" s="55" t="s">
        <v>64</v>
      </c>
      <c r="F28" s="331"/>
      <c r="G28" s="56"/>
      <c r="H28" s="51"/>
      <c r="I28" s="52"/>
      <c r="J28" s="52"/>
      <c r="K28" s="52"/>
      <c r="L28" s="52"/>
      <c r="M28" s="53"/>
    </row>
    <row r="29" spans="1:13">
      <c r="A29" s="347"/>
      <c r="B29" s="46" t="s">
        <v>69</v>
      </c>
      <c r="C29" s="57" t="s">
        <v>497</v>
      </c>
      <c r="D29" s="58" t="s">
        <v>189</v>
      </c>
      <c r="E29" s="33" t="s">
        <v>64</v>
      </c>
      <c r="F29" s="259" t="s">
        <v>65</v>
      </c>
      <c r="G29" s="59"/>
      <c r="H29" s="51"/>
      <c r="I29" s="52"/>
      <c r="J29" s="52"/>
      <c r="K29" s="52"/>
      <c r="L29" s="52"/>
      <c r="M29" s="53"/>
    </row>
    <row r="30" spans="1:13">
      <c r="A30" s="347"/>
      <c r="B30" s="46" t="s">
        <v>72</v>
      </c>
      <c r="C30" s="47" t="s">
        <v>498</v>
      </c>
      <c r="D30" s="48" t="s">
        <v>191</v>
      </c>
      <c r="E30" s="49" t="s">
        <v>64</v>
      </c>
      <c r="F30" s="302"/>
      <c r="G30" s="50"/>
      <c r="H30" s="51"/>
      <c r="I30" s="52"/>
      <c r="J30" s="52"/>
      <c r="K30" s="52"/>
      <c r="L30" s="52"/>
      <c r="M30" s="53"/>
    </row>
    <row r="31" spans="1:13" ht="18.600000000000001" thickBot="1">
      <c r="A31" s="347"/>
      <c r="B31" s="46" t="s">
        <v>75</v>
      </c>
      <c r="C31" s="54" t="s">
        <v>499</v>
      </c>
      <c r="D31" s="61" t="s">
        <v>156</v>
      </c>
      <c r="E31" s="55" t="s">
        <v>64</v>
      </c>
      <c r="F31" s="331"/>
      <c r="G31" s="56"/>
      <c r="H31" s="51"/>
      <c r="I31" s="52"/>
      <c r="J31" s="52"/>
      <c r="K31" s="52"/>
      <c r="L31" s="52"/>
      <c r="M31" s="53"/>
    </row>
    <row r="32" spans="1:13">
      <c r="A32" s="347"/>
      <c r="B32" s="46" t="s">
        <v>78</v>
      </c>
      <c r="C32" s="74" t="s">
        <v>500</v>
      </c>
      <c r="D32" s="40" t="s">
        <v>198</v>
      </c>
      <c r="E32" s="75" t="s">
        <v>64</v>
      </c>
      <c r="F32" s="302" t="s">
        <v>65</v>
      </c>
      <c r="G32" s="59"/>
      <c r="H32" s="51"/>
      <c r="I32" s="52"/>
      <c r="J32" s="52"/>
      <c r="K32" s="52"/>
      <c r="L32" s="52"/>
      <c r="M32" s="53"/>
    </row>
    <row r="33" spans="1:13">
      <c r="A33" s="347"/>
      <c r="B33" s="46" t="s">
        <v>81</v>
      </c>
      <c r="C33" s="47" t="s">
        <v>501</v>
      </c>
      <c r="D33" s="48" t="s">
        <v>200</v>
      </c>
      <c r="E33" s="49" t="s">
        <v>64</v>
      </c>
      <c r="F33" s="302"/>
      <c r="G33" s="50"/>
      <c r="H33" s="51"/>
      <c r="I33" s="52"/>
      <c r="J33" s="52"/>
      <c r="K33" s="52"/>
      <c r="L33" s="52"/>
      <c r="M33" s="53"/>
    </row>
    <row r="34" spans="1:13" ht="18.600000000000001" thickBot="1">
      <c r="A34" s="347"/>
      <c r="B34" s="46"/>
      <c r="C34" s="54" t="s">
        <v>502</v>
      </c>
      <c r="D34" s="61" t="s">
        <v>165</v>
      </c>
      <c r="E34" s="55" t="s">
        <v>64</v>
      </c>
      <c r="F34" s="331"/>
      <c r="G34" s="123"/>
      <c r="H34" s="51"/>
      <c r="I34" s="52"/>
      <c r="J34" s="52"/>
      <c r="K34" s="52"/>
      <c r="L34" s="52"/>
      <c r="M34" s="53"/>
    </row>
    <row r="35" spans="1:13" ht="18.600000000000001" thickBot="1">
      <c r="A35" s="347"/>
      <c r="B35" s="264" t="s">
        <v>86</v>
      </c>
      <c r="C35" s="265"/>
      <c r="D35" s="265"/>
      <c r="E35" s="265"/>
      <c r="F35" s="265"/>
      <c r="G35" s="71">
        <f>SUM(G26:G34)</f>
        <v>0</v>
      </c>
      <c r="H35" s="281" t="str">
        <f>IF(G35&lt;93.7,"",IF(G35&gt;93.7,"※93.7ＫＶＡを超えています",""))</f>
        <v/>
      </c>
      <c r="I35" s="282"/>
      <c r="J35" s="282"/>
      <c r="K35" s="282"/>
      <c r="L35" s="282"/>
      <c r="M35" s="283"/>
    </row>
    <row r="36" spans="1:13">
      <c r="A36" s="347"/>
      <c r="B36" s="46" t="s">
        <v>124</v>
      </c>
      <c r="C36" s="57" t="s">
        <v>503</v>
      </c>
      <c r="D36" s="58" t="s">
        <v>206</v>
      </c>
      <c r="E36" s="33" t="s">
        <v>64</v>
      </c>
      <c r="F36" s="259" t="s">
        <v>65</v>
      </c>
      <c r="G36" s="59"/>
      <c r="H36" s="51"/>
      <c r="I36" s="52"/>
      <c r="J36" s="52"/>
      <c r="K36" s="52"/>
      <c r="L36" s="52"/>
      <c r="M36" s="53"/>
    </row>
    <row r="37" spans="1:13">
      <c r="A37" s="347"/>
      <c r="B37" s="46" t="s">
        <v>69</v>
      </c>
      <c r="C37" s="47" t="s">
        <v>504</v>
      </c>
      <c r="D37" s="48" t="s">
        <v>208</v>
      </c>
      <c r="E37" s="49" t="s">
        <v>64</v>
      </c>
      <c r="F37" s="302"/>
      <c r="G37" s="50"/>
      <c r="H37" s="51"/>
      <c r="I37" s="52"/>
      <c r="J37" s="52"/>
      <c r="K37" s="52"/>
      <c r="L37" s="52"/>
      <c r="M37" s="53"/>
    </row>
    <row r="38" spans="1:13" ht="18.600000000000001" thickBot="1">
      <c r="A38" s="347"/>
      <c r="B38" s="46" t="s">
        <v>72</v>
      </c>
      <c r="C38" s="54" t="s">
        <v>505</v>
      </c>
      <c r="D38" s="61" t="s">
        <v>173</v>
      </c>
      <c r="E38" s="55" t="s">
        <v>64</v>
      </c>
      <c r="F38" s="331"/>
      <c r="G38" s="56"/>
      <c r="H38" s="51"/>
      <c r="I38" s="52"/>
      <c r="J38" s="52"/>
      <c r="K38" s="52"/>
      <c r="L38" s="52"/>
      <c r="M38" s="53"/>
    </row>
    <row r="39" spans="1:13">
      <c r="A39" s="347"/>
      <c r="B39" s="46" t="s">
        <v>75</v>
      </c>
      <c r="C39" s="57" t="s">
        <v>506</v>
      </c>
      <c r="D39" s="58" t="s">
        <v>136</v>
      </c>
      <c r="E39" s="33" t="s">
        <v>64</v>
      </c>
      <c r="F39" s="259" t="s">
        <v>65</v>
      </c>
      <c r="G39" s="59"/>
      <c r="H39" s="51"/>
      <c r="I39" s="52"/>
      <c r="J39" s="52"/>
      <c r="K39" s="52"/>
      <c r="L39" s="52"/>
      <c r="M39" s="53"/>
    </row>
    <row r="40" spans="1:13">
      <c r="A40" s="347"/>
      <c r="B40" s="46" t="s">
        <v>78</v>
      </c>
      <c r="C40" s="47" t="s">
        <v>507</v>
      </c>
      <c r="D40" s="48" t="s">
        <v>138</v>
      </c>
      <c r="E40" s="49" t="s">
        <v>64</v>
      </c>
      <c r="F40" s="302"/>
      <c r="G40" s="122"/>
      <c r="H40" s="51"/>
      <c r="I40" s="52"/>
      <c r="J40" s="52"/>
      <c r="K40" s="52"/>
      <c r="L40" s="52"/>
      <c r="M40" s="53"/>
    </row>
    <row r="41" spans="1:13" ht="18.600000000000001" thickBot="1">
      <c r="A41" s="347"/>
      <c r="B41" s="46" t="s">
        <v>81</v>
      </c>
      <c r="C41" s="54" t="s">
        <v>508</v>
      </c>
      <c r="D41" s="61" t="s">
        <v>103</v>
      </c>
      <c r="E41" s="55" t="s">
        <v>64</v>
      </c>
      <c r="F41" s="331"/>
      <c r="G41" s="56"/>
      <c r="H41" s="51"/>
      <c r="I41" s="52"/>
      <c r="J41" s="52"/>
      <c r="K41" s="52"/>
      <c r="L41" s="52"/>
      <c r="M41" s="53"/>
    </row>
    <row r="42" spans="1:13" ht="18.600000000000001" thickBot="1">
      <c r="A42" s="372"/>
      <c r="B42" s="271" t="s">
        <v>86</v>
      </c>
      <c r="C42" s="272"/>
      <c r="D42" s="272"/>
      <c r="E42" s="272"/>
      <c r="F42" s="272"/>
      <c r="G42" s="68">
        <f>SUM(G36:G41)</f>
        <v>0</v>
      </c>
      <c r="H42" s="273" t="str">
        <f>IF(G42&lt;93.7,"",IF(G42&gt;93.7,"※93.7ＫＶＡを超えています",""))</f>
        <v/>
      </c>
      <c r="I42" s="274"/>
      <c r="J42" s="274"/>
      <c r="K42" s="274"/>
      <c r="L42" s="274"/>
      <c r="M42" s="275"/>
    </row>
    <row r="43" spans="1:13" ht="18.600000000000001" thickTop="1">
      <c r="A43" s="371" t="s">
        <v>509</v>
      </c>
      <c r="B43" s="69"/>
      <c r="C43" s="39" t="s">
        <v>510</v>
      </c>
      <c r="D43" s="72" t="s">
        <v>380</v>
      </c>
      <c r="E43" s="41" t="s">
        <v>64</v>
      </c>
      <c r="F43" s="280" t="s">
        <v>65</v>
      </c>
      <c r="G43" s="42"/>
      <c r="H43" s="43"/>
      <c r="I43" s="44"/>
      <c r="J43" s="44"/>
      <c r="K43" s="44"/>
      <c r="L43" s="44"/>
      <c r="M43" s="45"/>
    </row>
    <row r="44" spans="1:13">
      <c r="A44" s="347"/>
      <c r="B44" s="60"/>
      <c r="C44" s="47" t="s">
        <v>511</v>
      </c>
      <c r="D44" s="48" t="s">
        <v>512</v>
      </c>
      <c r="E44" s="49" t="s">
        <v>64</v>
      </c>
      <c r="F44" s="302"/>
      <c r="G44" s="50"/>
      <c r="H44" s="51"/>
      <c r="I44" s="52"/>
      <c r="J44" s="52"/>
      <c r="K44" s="52"/>
      <c r="L44" s="52"/>
      <c r="M44" s="53"/>
    </row>
    <row r="45" spans="1:13" ht="18.600000000000001" thickBot="1">
      <c r="A45" s="347"/>
      <c r="B45" s="46" t="s">
        <v>142</v>
      </c>
      <c r="C45" s="54" t="s">
        <v>513</v>
      </c>
      <c r="D45" s="61" t="s">
        <v>514</v>
      </c>
      <c r="E45" s="55" t="s">
        <v>64</v>
      </c>
      <c r="F45" s="331"/>
      <c r="G45" s="56"/>
      <c r="H45" s="51"/>
      <c r="I45" s="52"/>
      <c r="J45" s="52"/>
      <c r="K45" s="52"/>
      <c r="L45" s="52"/>
      <c r="M45" s="53"/>
    </row>
    <row r="46" spans="1:13">
      <c r="A46" s="347"/>
      <c r="B46" s="46" t="s">
        <v>69</v>
      </c>
      <c r="C46" s="57" t="s">
        <v>515</v>
      </c>
      <c r="D46" s="58" t="s">
        <v>383</v>
      </c>
      <c r="E46" s="33" t="s">
        <v>64</v>
      </c>
      <c r="F46" s="259" t="s">
        <v>65</v>
      </c>
      <c r="G46" s="59"/>
      <c r="H46" s="51"/>
      <c r="I46" s="52"/>
      <c r="J46" s="52"/>
      <c r="K46" s="52"/>
      <c r="L46" s="52"/>
      <c r="M46" s="53"/>
    </row>
    <row r="47" spans="1:13">
      <c r="A47" s="347"/>
      <c r="B47" s="46" t="s">
        <v>72</v>
      </c>
      <c r="C47" s="47" t="s">
        <v>516</v>
      </c>
      <c r="D47" s="48" t="s">
        <v>517</v>
      </c>
      <c r="E47" s="49" t="s">
        <v>64</v>
      </c>
      <c r="F47" s="302"/>
      <c r="G47" s="50"/>
      <c r="H47" s="51"/>
      <c r="I47" s="52"/>
      <c r="J47" s="52"/>
      <c r="K47" s="52"/>
      <c r="L47" s="52"/>
      <c r="M47" s="53"/>
    </row>
    <row r="48" spans="1:13" ht="18.600000000000001" thickBot="1">
      <c r="A48" s="347"/>
      <c r="B48" s="46" t="s">
        <v>75</v>
      </c>
      <c r="C48" s="54" t="s">
        <v>518</v>
      </c>
      <c r="D48" s="61" t="s">
        <v>519</v>
      </c>
      <c r="E48" s="55" t="s">
        <v>64</v>
      </c>
      <c r="F48" s="331"/>
      <c r="G48" s="56"/>
      <c r="H48" s="51"/>
      <c r="I48" s="52"/>
      <c r="J48" s="52"/>
      <c r="K48" s="52"/>
      <c r="L48" s="52"/>
      <c r="M48" s="53"/>
    </row>
    <row r="49" spans="1:13">
      <c r="A49" s="347"/>
      <c r="B49" s="46" t="s">
        <v>78</v>
      </c>
      <c r="C49" s="57" t="s">
        <v>520</v>
      </c>
      <c r="D49" s="40" t="s">
        <v>385</v>
      </c>
      <c r="E49" s="33" t="s">
        <v>64</v>
      </c>
      <c r="F49" s="259" t="s">
        <v>65</v>
      </c>
      <c r="G49" s="59"/>
      <c r="H49" s="51"/>
      <c r="I49" s="52"/>
      <c r="J49" s="52"/>
      <c r="K49" s="52"/>
      <c r="L49" s="52"/>
      <c r="M49" s="53"/>
    </row>
    <row r="50" spans="1:13">
      <c r="A50" s="347"/>
      <c r="B50" s="46" t="s">
        <v>81</v>
      </c>
      <c r="C50" s="47" t="s">
        <v>521</v>
      </c>
      <c r="D50" s="48" t="s">
        <v>522</v>
      </c>
      <c r="E50" s="49" t="s">
        <v>64</v>
      </c>
      <c r="F50" s="302"/>
      <c r="G50" s="122"/>
      <c r="H50" s="51"/>
      <c r="I50" s="52"/>
      <c r="J50" s="52"/>
      <c r="K50" s="52"/>
      <c r="L50" s="52"/>
      <c r="M50" s="53"/>
    </row>
    <row r="51" spans="1:13" ht="18.600000000000001" thickBot="1">
      <c r="A51" s="347"/>
      <c r="B51" s="60"/>
      <c r="C51" s="54" t="s">
        <v>523</v>
      </c>
      <c r="D51" s="61" t="s">
        <v>524</v>
      </c>
      <c r="E51" s="55" t="s">
        <v>64</v>
      </c>
      <c r="F51" s="331"/>
      <c r="G51" s="56"/>
      <c r="H51" s="51"/>
      <c r="I51" s="52"/>
      <c r="J51" s="52"/>
      <c r="K51" s="52"/>
      <c r="L51" s="52"/>
      <c r="M51" s="53"/>
    </row>
    <row r="52" spans="1:13" ht="18.600000000000001" thickBot="1">
      <c r="A52" s="347"/>
      <c r="B52" s="264" t="s">
        <v>86</v>
      </c>
      <c r="C52" s="265"/>
      <c r="D52" s="265"/>
      <c r="E52" s="265"/>
      <c r="F52" s="265"/>
      <c r="G52" s="71">
        <f>SUM(G43:G51)</f>
        <v>0</v>
      </c>
      <c r="H52" s="281" t="str">
        <f>IF(G52&lt;93.7,"",IF(G52&gt;93.7,"※93.7ＫＶＡを超えています",""))</f>
        <v/>
      </c>
      <c r="I52" s="282"/>
      <c r="J52" s="282"/>
      <c r="K52" s="282"/>
      <c r="L52" s="282"/>
      <c r="M52" s="283"/>
    </row>
    <row r="53" spans="1:13">
      <c r="A53" s="347"/>
      <c r="B53" s="73"/>
      <c r="C53" s="57" t="s">
        <v>525</v>
      </c>
      <c r="D53" s="58" t="s">
        <v>63</v>
      </c>
      <c r="E53" s="33" t="s">
        <v>64</v>
      </c>
      <c r="F53" s="259" t="s">
        <v>65</v>
      </c>
      <c r="G53" s="59"/>
      <c r="H53" s="64"/>
      <c r="I53" s="65"/>
      <c r="J53" s="65"/>
      <c r="K53" s="65"/>
      <c r="L53" s="65"/>
      <c r="M53" s="66"/>
    </row>
    <row r="54" spans="1:13">
      <c r="A54" s="347"/>
      <c r="B54" s="60"/>
      <c r="C54" s="47" t="s">
        <v>526</v>
      </c>
      <c r="D54" s="48" t="s">
        <v>68</v>
      </c>
      <c r="E54" s="49" t="s">
        <v>64</v>
      </c>
      <c r="F54" s="302"/>
      <c r="G54" s="50"/>
      <c r="H54" s="51"/>
      <c r="I54" s="52"/>
      <c r="J54" s="52"/>
      <c r="K54" s="52"/>
      <c r="L54" s="52"/>
      <c r="M54" s="53"/>
    </row>
    <row r="55" spans="1:13" ht="18.600000000000001" thickBot="1">
      <c r="A55" s="347"/>
      <c r="B55" s="46" t="s">
        <v>159</v>
      </c>
      <c r="C55" s="54" t="s">
        <v>527</v>
      </c>
      <c r="D55" s="61" t="s">
        <v>71</v>
      </c>
      <c r="E55" s="55" t="s">
        <v>64</v>
      </c>
      <c r="F55" s="331"/>
      <c r="G55" s="56"/>
      <c r="H55" s="51"/>
      <c r="I55" s="52"/>
      <c r="J55" s="52"/>
      <c r="K55" s="52"/>
      <c r="L55" s="52"/>
      <c r="M55" s="53"/>
    </row>
    <row r="56" spans="1:13">
      <c r="A56" s="347"/>
      <c r="B56" s="46" t="s">
        <v>69</v>
      </c>
      <c r="C56" s="57" t="s">
        <v>528</v>
      </c>
      <c r="D56" s="58" t="s">
        <v>77</v>
      </c>
      <c r="E56" s="33" t="s">
        <v>64</v>
      </c>
      <c r="F56" s="259" t="s">
        <v>65</v>
      </c>
      <c r="G56" s="59"/>
      <c r="H56" s="51"/>
      <c r="I56" s="52"/>
      <c r="J56" s="52"/>
      <c r="K56" s="52"/>
      <c r="L56" s="52"/>
      <c r="M56" s="53"/>
    </row>
    <row r="57" spans="1:13">
      <c r="A57" s="347"/>
      <c r="B57" s="46" t="s">
        <v>72</v>
      </c>
      <c r="C57" s="47" t="s">
        <v>529</v>
      </c>
      <c r="D57" s="48" t="s">
        <v>80</v>
      </c>
      <c r="E57" s="49" t="s">
        <v>64</v>
      </c>
      <c r="F57" s="302"/>
      <c r="G57" s="50"/>
      <c r="H57" s="51"/>
      <c r="I57" s="52"/>
      <c r="J57" s="52"/>
      <c r="K57" s="52"/>
      <c r="L57" s="52"/>
      <c r="M57" s="53"/>
    </row>
    <row r="58" spans="1:13" ht="18.600000000000001" thickBot="1">
      <c r="A58" s="347"/>
      <c r="B58" s="46" t="s">
        <v>75</v>
      </c>
      <c r="C58" s="54" t="s">
        <v>530</v>
      </c>
      <c r="D58" s="61" t="s">
        <v>83</v>
      </c>
      <c r="E58" s="55" t="s">
        <v>64</v>
      </c>
      <c r="F58" s="331"/>
      <c r="G58" s="56"/>
      <c r="H58" s="51"/>
      <c r="I58" s="52"/>
      <c r="J58" s="52"/>
      <c r="K58" s="52"/>
      <c r="L58" s="52"/>
      <c r="M58" s="53"/>
    </row>
    <row r="59" spans="1:13">
      <c r="A59" s="347"/>
      <c r="B59" s="46" t="s">
        <v>78</v>
      </c>
      <c r="C59" s="57" t="s">
        <v>531</v>
      </c>
      <c r="D59" s="58" t="s">
        <v>88</v>
      </c>
      <c r="E59" s="33" t="s">
        <v>64</v>
      </c>
      <c r="F59" s="259" t="s">
        <v>65</v>
      </c>
      <c r="G59" s="59"/>
      <c r="H59" s="51"/>
      <c r="I59" s="52"/>
      <c r="J59" s="52"/>
      <c r="K59" s="52"/>
      <c r="L59" s="52"/>
      <c r="M59" s="53"/>
    </row>
    <row r="60" spans="1:13">
      <c r="A60" s="347"/>
      <c r="B60" s="46" t="s">
        <v>81</v>
      </c>
      <c r="C60" s="47" t="s">
        <v>532</v>
      </c>
      <c r="D60" s="48" t="s">
        <v>91</v>
      </c>
      <c r="E60" s="49" t="s">
        <v>64</v>
      </c>
      <c r="F60" s="302"/>
      <c r="G60" s="122"/>
      <c r="H60" s="51"/>
      <c r="I60" s="52"/>
      <c r="J60" s="52"/>
      <c r="K60" s="52"/>
      <c r="L60" s="52"/>
      <c r="M60" s="53"/>
    </row>
    <row r="61" spans="1:13" ht="18.600000000000001" thickBot="1">
      <c r="A61" s="347"/>
      <c r="B61" s="60"/>
      <c r="C61" s="54" t="s">
        <v>533</v>
      </c>
      <c r="D61" s="61" t="s">
        <v>93</v>
      </c>
      <c r="E61" s="55" t="s">
        <v>64</v>
      </c>
      <c r="F61" s="331"/>
      <c r="G61" s="56"/>
      <c r="H61" s="51"/>
      <c r="I61" s="52"/>
      <c r="J61" s="52"/>
      <c r="K61" s="52"/>
      <c r="L61" s="52"/>
      <c r="M61" s="53"/>
    </row>
    <row r="62" spans="1:13" ht="18.600000000000001" thickBot="1">
      <c r="A62" s="372"/>
      <c r="B62" s="271" t="s">
        <v>86</v>
      </c>
      <c r="C62" s="272"/>
      <c r="D62" s="272"/>
      <c r="E62" s="272"/>
      <c r="F62" s="272"/>
      <c r="G62" s="68">
        <f>SUM(G53:G61)</f>
        <v>0</v>
      </c>
      <c r="H62" s="273" t="str">
        <f>IF(G62&lt;93.7,"",IF(G62&gt;93.7,"※93.7ＫＶＡを超えています",""))</f>
        <v/>
      </c>
      <c r="I62" s="274"/>
      <c r="J62" s="274"/>
      <c r="K62" s="274"/>
      <c r="L62" s="274"/>
      <c r="M62" s="275"/>
    </row>
    <row r="63" spans="1:13" ht="18.600000000000001" thickTop="1">
      <c r="A63" s="370" t="s">
        <v>534</v>
      </c>
      <c r="B63" s="46"/>
      <c r="C63" s="74" t="s">
        <v>535</v>
      </c>
      <c r="D63" s="72" t="s">
        <v>141</v>
      </c>
      <c r="E63" s="75" t="s">
        <v>64</v>
      </c>
      <c r="F63" s="302" t="s">
        <v>65</v>
      </c>
      <c r="G63" s="76"/>
      <c r="H63" s="64"/>
      <c r="I63" s="65"/>
      <c r="J63" s="65"/>
      <c r="K63" s="65"/>
      <c r="L63" s="65"/>
      <c r="M63" s="66"/>
    </row>
    <row r="64" spans="1:13">
      <c r="A64" s="347"/>
      <c r="B64" s="46"/>
      <c r="C64" s="47" t="s">
        <v>536</v>
      </c>
      <c r="D64" s="48" t="s">
        <v>144</v>
      </c>
      <c r="E64" s="49" t="s">
        <v>64</v>
      </c>
      <c r="F64" s="302"/>
      <c r="G64" s="50"/>
      <c r="H64" s="51"/>
      <c r="I64" s="52"/>
      <c r="J64" s="52"/>
      <c r="K64" s="52"/>
      <c r="L64" s="52"/>
      <c r="M64" s="53"/>
    </row>
    <row r="65" spans="1:13" ht="18.600000000000001" thickBot="1">
      <c r="A65" s="347"/>
      <c r="B65" s="46" t="s">
        <v>177</v>
      </c>
      <c r="C65" s="54" t="s">
        <v>537</v>
      </c>
      <c r="D65" s="61" t="s">
        <v>146</v>
      </c>
      <c r="E65" s="55" t="s">
        <v>64</v>
      </c>
      <c r="F65" s="331"/>
      <c r="G65" s="56"/>
      <c r="H65" s="51"/>
      <c r="I65" s="52"/>
      <c r="J65" s="52"/>
      <c r="K65" s="52"/>
      <c r="L65" s="52"/>
      <c r="M65" s="53"/>
    </row>
    <row r="66" spans="1:13">
      <c r="A66" s="347"/>
      <c r="B66" s="46" t="s">
        <v>69</v>
      </c>
      <c r="C66" s="57" t="s">
        <v>538</v>
      </c>
      <c r="D66" s="58" t="s">
        <v>150</v>
      </c>
      <c r="E66" s="33" t="s">
        <v>64</v>
      </c>
      <c r="F66" s="259" t="s">
        <v>65</v>
      </c>
      <c r="G66" s="59"/>
      <c r="H66" s="51"/>
      <c r="I66" s="52"/>
      <c r="J66" s="52"/>
      <c r="K66" s="52"/>
      <c r="L66" s="52"/>
      <c r="M66" s="53"/>
    </row>
    <row r="67" spans="1:13">
      <c r="A67" s="347"/>
      <c r="B67" s="46" t="s">
        <v>72</v>
      </c>
      <c r="C67" s="47" t="s">
        <v>539</v>
      </c>
      <c r="D67" s="48" t="s">
        <v>152</v>
      </c>
      <c r="E67" s="49" t="s">
        <v>64</v>
      </c>
      <c r="F67" s="302"/>
      <c r="G67" s="50"/>
      <c r="H67" s="51"/>
      <c r="I67" s="52"/>
      <c r="J67" s="52"/>
      <c r="K67" s="52"/>
      <c r="L67" s="52"/>
      <c r="M67" s="53"/>
    </row>
    <row r="68" spans="1:13" ht="18.600000000000001" thickBot="1">
      <c r="A68" s="347"/>
      <c r="B68" s="46" t="s">
        <v>75</v>
      </c>
      <c r="C68" s="54" t="s">
        <v>540</v>
      </c>
      <c r="D68" s="61" t="s">
        <v>154</v>
      </c>
      <c r="E68" s="55" t="s">
        <v>64</v>
      </c>
      <c r="F68" s="331"/>
      <c r="G68" s="56"/>
      <c r="H68" s="51"/>
      <c r="I68" s="52"/>
      <c r="J68" s="52"/>
      <c r="K68" s="52"/>
      <c r="L68" s="52"/>
      <c r="M68" s="53"/>
    </row>
    <row r="69" spans="1:13">
      <c r="A69" s="347"/>
      <c r="B69" s="46" t="s">
        <v>78</v>
      </c>
      <c r="C69" s="57" t="s">
        <v>541</v>
      </c>
      <c r="D69" s="58" t="s">
        <v>158</v>
      </c>
      <c r="E69" s="33" t="s">
        <v>64</v>
      </c>
      <c r="F69" s="259" t="s">
        <v>65</v>
      </c>
      <c r="G69" s="59"/>
      <c r="H69" s="51"/>
      <c r="I69" s="52"/>
      <c r="J69" s="52"/>
      <c r="K69" s="52"/>
      <c r="L69" s="52"/>
      <c r="M69" s="53"/>
    </row>
    <row r="70" spans="1:13">
      <c r="A70" s="347"/>
      <c r="B70" s="46" t="s">
        <v>81</v>
      </c>
      <c r="C70" s="47" t="s">
        <v>542</v>
      </c>
      <c r="D70" s="48" t="s">
        <v>161</v>
      </c>
      <c r="E70" s="49" t="s">
        <v>64</v>
      </c>
      <c r="F70" s="302"/>
      <c r="G70" s="50"/>
      <c r="H70" s="51"/>
      <c r="I70" s="52"/>
      <c r="J70" s="52"/>
      <c r="K70" s="52"/>
      <c r="L70" s="52"/>
      <c r="M70" s="53"/>
    </row>
    <row r="71" spans="1:13" ht="18.600000000000001" thickBot="1">
      <c r="A71" s="347"/>
      <c r="B71" s="46"/>
      <c r="C71" s="54" t="s">
        <v>543</v>
      </c>
      <c r="D71" s="61" t="s">
        <v>163</v>
      </c>
      <c r="E71" s="55" t="s">
        <v>64</v>
      </c>
      <c r="F71" s="331"/>
      <c r="G71" s="123"/>
      <c r="H71" s="51"/>
      <c r="I71" s="52"/>
      <c r="J71" s="52"/>
      <c r="K71" s="52"/>
      <c r="L71" s="52"/>
      <c r="M71" s="53"/>
    </row>
    <row r="72" spans="1:13" ht="18.600000000000001" thickBot="1">
      <c r="A72" s="347"/>
      <c r="B72" s="264" t="s">
        <v>86</v>
      </c>
      <c r="C72" s="265"/>
      <c r="D72" s="265"/>
      <c r="E72" s="265"/>
      <c r="F72" s="265"/>
      <c r="G72" s="71">
        <f>SUM(G63:G71)</f>
        <v>0</v>
      </c>
      <c r="H72" s="281" t="str">
        <f>IF(G72&lt;93.7,"",IF(G72&gt;93.7,"※93.7ＫＶＡを超えています",""))</f>
        <v/>
      </c>
      <c r="I72" s="282"/>
      <c r="J72" s="282"/>
      <c r="K72" s="282"/>
      <c r="L72" s="282"/>
      <c r="M72" s="283"/>
    </row>
    <row r="73" spans="1:13">
      <c r="A73" s="347"/>
      <c r="B73" s="46" t="s">
        <v>194</v>
      </c>
      <c r="C73" s="57" t="s">
        <v>544</v>
      </c>
      <c r="D73" s="58" t="s">
        <v>167</v>
      </c>
      <c r="E73" s="33" t="s">
        <v>64</v>
      </c>
      <c r="F73" s="259" t="s">
        <v>65</v>
      </c>
      <c r="G73" s="59"/>
      <c r="H73" s="51"/>
      <c r="I73" s="52"/>
      <c r="J73" s="52"/>
      <c r="K73" s="52"/>
      <c r="L73" s="52"/>
      <c r="M73" s="53"/>
    </row>
    <row r="74" spans="1:13">
      <c r="A74" s="347"/>
      <c r="B74" s="46" t="s">
        <v>69</v>
      </c>
      <c r="C74" s="47" t="s">
        <v>545</v>
      </c>
      <c r="D74" s="48" t="s">
        <v>169</v>
      </c>
      <c r="E74" s="49" t="s">
        <v>64</v>
      </c>
      <c r="F74" s="302"/>
      <c r="G74" s="50"/>
      <c r="H74" s="51"/>
      <c r="I74" s="52"/>
      <c r="J74" s="52"/>
      <c r="K74" s="52"/>
      <c r="L74" s="52"/>
      <c r="M74" s="53"/>
    </row>
    <row r="75" spans="1:13" ht="18.600000000000001" thickBot="1">
      <c r="A75" s="347"/>
      <c r="B75" s="46" t="s">
        <v>72</v>
      </c>
      <c r="C75" s="54" t="s">
        <v>546</v>
      </c>
      <c r="D75" s="61" t="s">
        <v>171</v>
      </c>
      <c r="E75" s="55" t="s">
        <v>64</v>
      </c>
      <c r="F75" s="331"/>
      <c r="G75" s="56"/>
      <c r="H75" s="51"/>
      <c r="I75" s="52"/>
      <c r="J75" s="52"/>
      <c r="K75" s="52"/>
      <c r="L75" s="52"/>
      <c r="M75" s="53"/>
    </row>
    <row r="76" spans="1:13">
      <c r="A76" s="347"/>
      <c r="B76" s="46" t="s">
        <v>75</v>
      </c>
      <c r="C76" s="57" t="s">
        <v>547</v>
      </c>
      <c r="D76" s="58" t="s">
        <v>97</v>
      </c>
      <c r="E76" s="33" t="s">
        <v>64</v>
      </c>
      <c r="F76" s="259" t="s">
        <v>65</v>
      </c>
      <c r="G76" s="59"/>
      <c r="H76" s="51"/>
      <c r="I76" s="52"/>
      <c r="J76" s="52"/>
      <c r="K76" s="52"/>
      <c r="L76" s="52"/>
      <c r="M76" s="53"/>
    </row>
    <row r="77" spans="1:13">
      <c r="A77" s="347"/>
      <c r="B77" s="46" t="s">
        <v>78</v>
      </c>
      <c r="C77" s="47" t="s">
        <v>548</v>
      </c>
      <c r="D77" s="48" t="s">
        <v>99</v>
      </c>
      <c r="E77" s="49" t="s">
        <v>64</v>
      </c>
      <c r="F77" s="302"/>
      <c r="G77" s="122"/>
      <c r="H77" s="51"/>
      <c r="I77" s="52"/>
      <c r="J77" s="52"/>
      <c r="K77" s="52"/>
      <c r="L77" s="52"/>
      <c r="M77" s="53"/>
    </row>
    <row r="78" spans="1:13" ht="18.600000000000001" thickBot="1">
      <c r="A78" s="347"/>
      <c r="B78" s="46" t="s">
        <v>81</v>
      </c>
      <c r="C78" s="54" t="s">
        <v>549</v>
      </c>
      <c r="D78" s="61" t="s">
        <v>101</v>
      </c>
      <c r="E78" s="55" t="s">
        <v>64</v>
      </c>
      <c r="F78" s="331"/>
      <c r="G78" s="56"/>
      <c r="H78" s="51"/>
      <c r="I78" s="52"/>
      <c r="J78" s="52"/>
      <c r="K78" s="52"/>
      <c r="L78" s="52"/>
      <c r="M78" s="53"/>
    </row>
    <row r="79" spans="1:13" ht="18.600000000000001" thickBot="1">
      <c r="A79" s="349"/>
      <c r="B79" s="264" t="s">
        <v>86</v>
      </c>
      <c r="C79" s="265"/>
      <c r="D79" s="265"/>
      <c r="E79" s="265"/>
      <c r="F79" s="265"/>
      <c r="G79" s="71">
        <f>SUM(G73:G78)</f>
        <v>0</v>
      </c>
      <c r="H79" s="266" t="str">
        <f>IF(G79&lt;93.7,"",IF(G79&gt;93.7,"※93.7ＫＶＡを超えています",""))</f>
        <v/>
      </c>
      <c r="I79" s="267"/>
      <c r="J79" s="267"/>
      <c r="K79" s="267"/>
      <c r="L79" s="267"/>
      <c r="M79" s="268"/>
    </row>
    <row r="80" spans="1:13">
      <c r="F80" s="78" t="s">
        <v>209</v>
      </c>
      <c r="G80" s="79">
        <f>$G$15+$G$25+$G$35+$G$42+$G$52+$G$62+$G$72+$G$79</f>
        <v>0</v>
      </c>
    </row>
    <row r="81" spans="1:13" ht="18.600000000000001" thickBot="1">
      <c r="A81" s="81" t="s">
        <v>1149</v>
      </c>
      <c r="G81" s="133"/>
      <c r="H81" s="81"/>
    </row>
    <row r="82" spans="1:13">
      <c r="A82" s="315" t="s">
        <v>1151</v>
      </c>
      <c r="B82" s="319"/>
      <c r="C82" s="319"/>
      <c r="D82" s="319"/>
      <c r="E82" s="321" t="s">
        <v>1150</v>
      </c>
      <c r="F82" s="319"/>
      <c r="G82" s="319"/>
      <c r="H82" s="319"/>
      <c r="I82" s="317" t="s">
        <v>1152</v>
      </c>
      <c r="J82" s="311"/>
      <c r="K82" s="311"/>
      <c r="L82" s="311"/>
      <c r="M82" s="312"/>
    </row>
    <row r="83" spans="1:13" ht="18.600000000000001" thickBot="1">
      <c r="A83" s="316"/>
      <c r="B83" s="320"/>
      <c r="C83" s="320"/>
      <c r="D83" s="320"/>
      <c r="E83" s="322"/>
      <c r="F83" s="320"/>
      <c r="G83" s="320"/>
      <c r="H83" s="320"/>
      <c r="I83" s="318"/>
      <c r="J83" s="313"/>
      <c r="K83" s="313"/>
      <c r="L83" s="313"/>
      <c r="M83" s="314"/>
    </row>
  </sheetData>
  <mergeCells count="61">
    <mergeCell ref="A1:B1"/>
    <mergeCell ref="E1:F1"/>
    <mergeCell ref="A3:A5"/>
    <mergeCell ref="B3:B5"/>
    <mergeCell ref="C3:C5"/>
    <mergeCell ref="D3:D5"/>
    <mergeCell ref="E3:E5"/>
    <mergeCell ref="F3:F5"/>
    <mergeCell ref="G3:G5"/>
    <mergeCell ref="H3:M3"/>
    <mergeCell ref="H4:J4"/>
    <mergeCell ref="K4:M4"/>
    <mergeCell ref="A6:A25"/>
    <mergeCell ref="F6:F8"/>
    <mergeCell ref="F9:F11"/>
    <mergeCell ref="F12:F14"/>
    <mergeCell ref="B15:F15"/>
    <mergeCell ref="H15:M15"/>
    <mergeCell ref="F16:F18"/>
    <mergeCell ref="F19:F21"/>
    <mergeCell ref="F22:F24"/>
    <mergeCell ref="B25:F25"/>
    <mergeCell ref="H25:M25"/>
    <mergeCell ref="A26:A42"/>
    <mergeCell ref="F26:F28"/>
    <mergeCell ref="F29:F31"/>
    <mergeCell ref="F32:F34"/>
    <mergeCell ref="B35:F35"/>
    <mergeCell ref="A43:A62"/>
    <mergeCell ref="F43:F45"/>
    <mergeCell ref="F46:F48"/>
    <mergeCell ref="F49:F51"/>
    <mergeCell ref="B52:F52"/>
    <mergeCell ref="H62:M62"/>
    <mergeCell ref="H35:M35"/>
    <mergeCell ref="F36:F38"/>
    <mergeCell ref="F39:F41"/>
    <mergeCell ref="B42:F42"/>
    <mergeCell ref="H42:M42"/>
    <mergeCell ref="J1:M1"/>
    <mergeCell ref="A63:A79"/>
    <mergeCell ref="F63:F65"/>
    <mergeCell ref="F66:F68"/>
    <mergeCell ref="F69:F71"/>
    <mergeCell ref="B72:F72"/>
    <mergeCell ref="H72:M72"/>
    <mergeCell ref="F73:F75"/>
    <mergeCell ref="F76:F78"/>
    <mergeCell ref="B79:F79"/>
    <mergeCell ref="H79:M79"/>
    <mergeCell ref="H52:M52"/>
    <mergeCell ref="F53:F55"/>
    <mergeCell ref="F56:F58"/>
    <mergeCell ref="F59:F61"/>
    <mergeCell ref="B62:F62"/>
    <mergeCell ref="J82:M83"/>
    <mergeCell ref="A82:A83"/>
    <mergeCell ref="B82:D83"/>
    <mergeCell ref="E82:E83"/>
    <mergeCell ref="F82:H83"/>
    <mergeCell ref="I82:I83"/>
  </mergeCells>
  <phoneticPr fontId="3"/>
  <conditionalFormatting sqref="G15 G72">
    <cfRule type="cellIs" dxfId="13" priority="2" operator="greaterThan">
      <formula>93.7</formula>
    </cfRule>
  </conditionalFormatting>
  <conditionalFormatting sqref="G25 G35 G42 G52 G62 G79">
    <cfRule type="cellIs" dxfId="12" priority="1" operator="greaterThan">
      <formula>93.7</formula>
    </cfRule>
  </conditionalFormatting>
  <pageMargins left="0.7" right="0.7" top="0.75" bottom="0.75" header="0.3" footer="0.3"/>
  <pageSetup paperSize="8" scale="6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8B72A-F187-4802-9D89-E57775C567A4}">
  <sheetPr>
    <pageSetUpPr fitToPage="1"/>
  </sheetPr>
  <dimension ref="A1:M87"/>
  <sheetViews>
    <sheetView view="pageBreakPreview" zoomScaleNormal="100" zoomScaleSheetLayoutView="100" workbookViewId="0">
      <selection activeCell="C1" sqref="C1"/>
    </sheetView>
  </sheetViews>
  <sheetFormatPr defaultColWidth="8.59765625" defaultRowHeight="18"/>
  <cols>
    <col min="1" max="1" width="10.19921875" style="27" customWidth="1"/>
    <col min="2" max="3" width="12.5" style="26" customWidth="1"/>
    <col min="4" max="5" width="10" style="26" customWidth="1"/>
    <col min="6" max="6" width="10" style="27" customWidth="1"/>
    <col min="7" max="7" width="10" style="28" customWidth="1"/>
    <col min="8" max="13" width="8.3984375" style="27" customWidth="1"/>
    <col min="14" max="16384" width="8.59765625" style="30"/>
  </cols>
  <sheetData>
    <row r="1" spans="1:13" ht="26.4">
      <c r="A1" s="366" t="s">
        <v>550</v>
      </c>
      <c r="B1" s="366"/>
      <c r="C1" s="132" t="s">
        <v>1155</v>
      </c>
      <c r="D1" s="80"/>
      <c r="E1" s="367"/>
      <c r="F1" s="367"/>
      <c r="I1" s="29" t="s">
        <v>44</v>
      </c>
      <c r="J1" s="269">
        <f>【改訂案】③電気工事!Q8</f>
        <v>0</v>
      </c>
      <c r="K1" s="269"/>
      <c r="L1" s="269"/>
      <c r="M1" s="269"/>
    </row>
    <row r="2" spans="1:13" ht="18.600000000000001" thickBot="1"/>
    <row r="3" spans="1:13" ht="18" customHeight="1">
      <c r="A3" s="368" t="s">
        <v>45</v>
      </c>
      <c r="B3" s="259" t="s">
        <v>46</v>
      </c>
      <c r="C3" s="309" t="s">
        <v>47</v>
      </c>
      <c r="D3" s="309" t="s">
        <v>48</v>
      </c>
      <c r="E3" s="309" t="s">
        <v>49</v>
      </c>
      <c r="F3" s="309" t="s">
        <v>50</v>
      </c>
      <c r="G3" s="291" t="s">
        <v>51</v>
      </c>
      <c r="H3" s="358" t="s">
        <v>52</v>
      </c>
      <c r="I3" s="359"/>
      <c r="J3" s="359"/>
      <c r="K3" s="359"/>
      <c r="L3" s="359"/>
      <c r="M3" s="360"/>
    </row>
    <row r="4" spans="1:13">
      <c r="A4" s="304"/>
      <c r="B4" s="302"/>
      <c r="C4" s="260"/>
      <c r="D4" s="260"/>
      <c r="E4" s="260"/>
      <c r="F4" s="260"/>
      <c r="G4" s="292"/>
      <c r="H4" s="365" t="s">
        <v>53</v>
      </c>
      <c r="I4" s="297"/>
      <c r="J4" s="298"/>
      <c r="K4" s="299" t="s">
        <v>54</v>
      </c>
      <c r="L4" s="297"/>
      <c r="M4" s="300"/>
    </row>
    <row r="5" spans="1:13" ht="18.600000000000001" thickBot="1">
      <c r="A5" s="369"/>
      <c r="B5" s="306"/>
      <c r="C5" s="310"/>
      <c r="D5" s="310"/>
      <c r="E5" s="310"/>
      <c r="F5" s="310"/>
      <c r="G5" s="293"/>
      <c r="H5" s="35" t="s">
        <v>55</v>
      </c>
      <c r="I5" s="36" t="s">
        <v>56</v>
      </c>
      <c r="J5" s="36" t="s">
        <v>57</v>
      </c>
      <c r="K5" s="36" t="s">
        <v>58</v>
      </c>
      <c r="L5" s="36" t="s">
        <v>59</v>
      </c>
      <c r="M5" s="37" t="s">
        <v>60</v>
      </c>
    </row>
    <row r="6" spans="1:13" ht="18.600000000000001" thickTop="1">
      <c r="A6" s="361" t="s">
        <v>551</v>
      </c>
      <c r="B6" s="60"/>
      <c r="C6" s="74" t="s">
        <v>552</v>
      </c>
      <c r="D6" s="40" t="s">
        <v>213</v>
      </c>
      <c r="E6" s="75" t="s">
        <v>64</v>
      </c>
      <c r="F6" s="302" t="s">
        <v>65</v>
      </c>
      <c r="G6" s="76"/>
      <c r="H6" s="64"/>
      <c r="I6" s="65"/>
      <c r="J6" s="65"/>
      <c r="K6" s="65"/>
      <c r="L6" s="65"/>
      <c r="M6" s="66"/>
    </row>
    <row r="7" spans="1:13">
      <c r="A7" s="348"/>
      <c r="B7" s="60"/>
      <c r="C7" s="47" t="s">
        <v>553</v>
      </c>
      <c r="D7" s="48" t="s">
        <v>215</v>
      </c>
      <c r="E7" s="49" t="s">
        <v>64</v>
      </c>
      <c r="F7" s="302"/>
      <c r="G7" s="50"/>
      <c r="H7" s="51"/>
      <c r="I7" s="52"/>
      <c r="J7" s="52"/>
      <c r="K7" s="52"/>
      <c r="L7" s="52"/>
      <c r="M7" s="53"/>
    </row>
    <row r="8" spans="1:13" ht="18.600000000000001" thickBot="1">
      <c r="A8" s="348"/>
      <c r="B8" s="60" t="s">
        <v>66</v>
      </c>
      <c r="C8" s="54" t="s">
        <v>554</v>
      </c>
      <c r="D8" s="61" t="s">
        <v>217</v>
      </c>
      <c r="E8" s="55" t="s">
        <v>64</v>
      </c>
      <c r="F8" s="331"/>
      <c r="G8" s="56"/>
      <c r="H8" s="51"/>
      <c r="I8" s="52"/>
      <c r="J8" s="52"/>
      <c r="K8" s="52"/>
      <c r="L8" s="52"/>
      <c r="M8" s="53"/>
    </row>
    <row r="9" spans="1:13">
      <c r="A9" s="348"/>
      <c r="B9" s="60" t="s">
        <v>218</v>
      </c>
      <c r="C9" s="57" t="s">
        <v>555</v>
      </c>
      <c r="D9" s="58" t="s">
        <v>220</v>
      </c>
      <c r="E9" s="33" t="s">
        <v>64</v>
      </c>
      <c r="F9" s="259" t="s">
        <v>65</v>
      </c>
      <c r="G9" s="59"/>
      <c r="H9" s="51"/>
      <c r="I9" s="52"/>
      <c r="J9" s="52"/>
      <c r="K9" s="52"/>
      <c r="L9" s="52"/>
      <c r="M9" s="53"/>
    </row>
    <row r="10" spans="1:13">
      <c r="A10" s="348"/>
      <c r="B10" s="46" t="s">
        <v>221</v>
      </c>
      <c r="C10" s="47" t="s">
        <v>556</v>
      </c>
      <c r="D10" s="48" t="s">
        <v>223</v>
      </c>
      <c r="E10" s="49" t="s">
        <v>64</v>
      </c>
      <c r="F10" s="302"/>
      <c r="G10" s="50"/>
      <c r="H10" s="51"/>
      <c r="I10" s="52"/>
      <c r="J10" s="52"/>
      <c r="K10" s="52"/>
      <c r="L10" s="52"/>
      <c r="M10" s="53"/>
    </row>
    <row r="11" spans="1:13" ht="18.600000000000001" thickBot="1">
      <c r="A11" s="348"/>
      <c r="B11" s="60" t="s">
        <v>78</v>
      </c>
      <c r="C11" s="54" t="s">
        <v>557</v>
      </c>
      <c r="D11" s="61" t="s">
        <v>225</v>
      </c>
      <c r="E11" s="55" t="s">
        <v>64</v>
      </c>
      <c r="F11" s="331"/>
      <c r="G11" s="56"/>
      <c r="H11" s="51"/>
      <c r="I11" s="52"/>
      <c r="J11" s="52"/>
      <c r="K11" s="52"/>
      <c r="L11" s="52"/>
      <c r="M11" s="53"/>
    </row>
    <row r="12" spans="1:13">
      <c r="A12" s="348"/>
      <c r="B12" s="60" t="s">
        <v>226</v>
      </c>
      <c r="C12" s="57" t="s">
        <v>558</v>
      </c>
      <c r="D12" s="58" t="s">
        <v>228</v>
      </c>
      <c r="E12" s="33" t="s">
        <v>64</v>
      </c>
      <c r="F12" s="259" t="s">
        <v>65</v>
      </c>
      <c r="G12" s="59"/>
      <c r="H12" s="51"/>
      <c r="I12" s="52"/>
      <c r="J12" s="52"/>
      <c r="K12" s="52"/>
      <c r="L12" s="52"/>
      <c r="M12" s="53"/>
    </row>
    <row r="13" spans="1:13">
      <c r="A13" s="348"/>
      <c r="B13" s="60"/>
      <c r="C13" s="47" t="s">
        <v>559</v>
      </c>
      <c r="D13" s="48" t="s">
        <v>230</v>
      </c>
      <c r="E13" s="49" t="s">
        <v>64</v>
      </c>
      <c r="F13" s="302"/>
      <c r="G13" s="122"/>
      <c r="H13" s="51"/>
      <c r="I13" s="52"/>
      <c r="J13" s="52"/>
      <c r="K13" s="52"/>
      <c r="L13" s="52"/>
      <c r="M13" s="53"/>
    </row>
    <row r="14" spans="1:13" ht="18.600000000000001" thickBot="1">
      <c r="A14" s="348"/>
      <c r="B14" s="60"/>
      <c r="C14" s="54" t="s">
        <v>560</v>
      </c>
      <c r="D14" s="61" t="s">
        <v>232</v>
      </c>
      <c r="E14" s="55" t="s">
        <v>64</v>
      </c>
      <c r="F14" s="331"/>
      <c r="G14" s="56"/>
      <c r="H14" s="51"/>
      <c r="I14" s="52"/>
      <c r="J14" s="52"/>
      <c r="K14" s="52"/>
      <c r="L14" s="52"/>
      <c r="M14" s="53"/>
    </row>
    <row r="15" spans="1:13" ht="18.600000000000001" thickBot="1">
      <c r="A15" s="348"/>
      <c r="B15" s="264" t="s">
        <v>86</v>
      </c>
      <c r="C15" s="265"/>
      <c r="D15" s="265"/>
      <c r="E15" s="265"/>
      <c r="F15" s="265"/>
      <c r="G15" s="71">
        <f>SUM(G6:G14)</f>
        <v>0</v>
      </c>
      <c r="H15" s="281" t="str">
        <f>IF(G15&lt;100,"",IF(G15&gt;100,"※100KVAを超えています",""))</f>
        <v/>
      </c>
      <c r="I15" s="282"/>
      <c r="J15" s="282"/>
      <c r="K15" s="282"/>
      <c r="L15" s="282"/>
      <c r="M15" s="283"/>
    </row>
    <row r="16" spans="1:13">
      <c r="A16" s="348"/>
      <c r="B16" s="73"/>
      <c r="C16" s="74" t="s">
        <v>561</v>
      </c>
      <c r="D16" s="58" t="s">
        <v>234</v>
      </c>
      <c r="E16" s="75" t="s">
        <v>64</v>
      </c>
      <c r="F16" s="302" t="s">
        <v>65</v>
      </c>
      <c r="G16" s="76"/>
      <c r="H16" s="64"/>
      <c r="I16" s="65"/>
      <c r="J16" s="65"/>
      <c r="K16" s="65"/>
      <c r="L16" s="65"/>
      <c r="M16" s="66"/>
    </row>
    <row r="17" spans="1:13">
      <c r="A17" s="348"/>
      <c r="B17" s="60"/>
      <c r="C17" s="47" t="s">
        <v>562</v>
      </c>
      <c r="D17" s="48" t="s">
        <v>236</v>
      </c>
      <c r="E17" s="49" t="s">
        <v>64</v>
      </c>
      <c r="F17" s="302"/>
      <c r="G17" s="50"/>
      <c r="H17" s="51"/>
      <c r="I17" s="52"/>
      <c r="J17" s="52"/>
      <c r="K17" s="52"/>
      <c r="L17" s="52"/>
      <c r="M17" s="53"/>
    </row>
    <row r="18" spans="1:13" ht="18.600000000000001" thickBot="1">
      <c r="A18" s="348"/>
      <c r="B18" s="60" t="s">
        <v>89</v>
      </c>
      <c r="C18" s="54" t="s">
        <v>563</v>
      </c>
      <c r="D18" s="61" t="s">
        <v>238</v>
      </c>
      <c r="E18" s="55" t="s">
        <v>64</v>
      </c>
      <c r="F18" s="331"/>
      <c r="G18" s="56"/>
      <c r="H18" s="51"/>
      <c r="I18" s="52"/>
      <c r="J18" s="52"/>
      <c r="K18" s="52"/>
      <c r="L18" s="52"/>
      <c r="M18" s="53"/>
    </row>
    <row r="19" spans="1:13">
      <c r="A19" s="348"/>
      <c r="B19" s="60" t="s">
        <v>218</v>
      </c>
      <c r="C19" s="57" t="s">
        <v>564</v>
      </c>
      <c r="D19" s="58" t="s">
        <v>240</v>
      </c>
      <c r="E19" s="33" t="s">
        <v>64</v>
      </c>
      <c r="F19" s="259" t="s">
        <v>65</v>
      </c>
      <c r="G19" s="59"/>
      <c r="H19" s="51"/>
      <c r="I19" s="52"/>
      <c r="J19" s="52"/>
      <c r="K19" s="52"/>
      <c r="L19" s="52"/>
      <c r="M19" s="53"/>
    </row>
    <row r="20" spans="1:13">
      <c r="A20" s="348"/>
      <c r="B20" s="46" t="s">
        <v>221</v>
      </c>
      <c r="C20" s="47" t="s">
        <v>565</v>
      </c>
      <c r="D20" s="48" t="s">
        <v>242</v>
      </c>
      <c r="E20" s="49" t="s">
        <v>64</v>
      </c>
      <c r="F20" s="302"/>
      <c r="G20" s="50"/>
      <c r="H20" s="51"/>
      <c r="I20" s="52"/>
      <c r="J20" s="52"/>
      <c r="K20" s="52"/>
      <c r="L20" s="52"/>
      <c r="M20" s="53"/>
    </row>
    <row r="21" spans="1:13" ht="18.600000000000001" thickBot="1">
      <c r="A21" s="348"/>
      <c r="B21" s="60" t="s">
        <v>78</v>
      </c>
      <c r="C21" s="54" t="s">
        <v>566</v>
      </c>
      <c r="D21" s="61" t="s">
        <v>244</v>
      </c>
      <c r="E21" s="55" t="s">
        <v>64</v>
      </c>
      <c r="F21" s="331"/>
      <c r="G21" s="56"/>
      <c r="H21" s="51"/>
      <c r="I21" s="52"/>
      <c r="J21" s="52"/>
      <c r="K21" s="52"/>
      <c r="L21" s="52"/>
      <c r="M21" s="53"/>
    </row>
    <row r="22" spans="1:13">
      <c r="A22" s="348"/>
      <c r="B22" s="60" t="s">
        <v>226</v>
      </c>
      <c r="C22" s="57" t="s">
        <v>567</v>
      </c>
      <c r="D22" s="58" t="s">
        <v>247</v>
      </c>
      <c r="E22" s="33" t="s">
        <v>64</v>
      </c>
      <c r="F22" s="259" t="s">
        <v>65</v>
      </c>
      <c r="G22" s="59"/>
      <c r="H22" s="51"/>
      <c r="I22" s="52"/>
      <c r="J22" s="52"/>
      <c r="K22" s="52"/>
      <c r="L22" s="52"/>
      <c r="M22" s="53"/>
    </row>
    <row r="23" spans="1:13">
      <c r="A23" s="348"/>
      <c r="B23" s="60"/>
      <c r="C23" s="47" t="s">
        <v>568</v>
      </c>
      <c r="D23" s="48" t="s">
        <v>249</v>
      </c>
      <c r="E23" s="49" t="s">
        <v>64</v>
      </c>
      <c r="F23" s="302"/>
      <c r="G23" s="122"/>
      <c r="H23" s="51"/>
      <c r="I23" s="52"/>
      <c r="J23" s="52"/>
      <c r="K23" s="52"/>
      <c r="L23" s="52"/>
      <c r="M23" s="53"/>
    </row>
    <row r="24" spans="1:13" ht="18.600000000000001" thickBot="1">
      <c r="A24" s="348"/>
      <c r="B24" s="60"/>
      <c r="C24" s="54" t="s">
        <v>569</v>
      </c>
      <c r="D24" s="61" t="s">
        <v>251</v>
      </c>
      <c r="E24" s="55" t="s">
        <v>64</v>
      </c>
      <c r="F24" s="331"/>
      <c r="G24" s="56"/>
      <c r="H24" s="51"/>
      <c r="I24" s="52"/>
      <c r="J24" s="52"/>
      <c r="K24" s="52"/>
      <c r="L24" s="52"/>
      <c r="M24" s="53"/>
    </row>
    <row r="25" spans="1:13" ht="18.600000000000001" thickBot="1">
      <c r="A25" s="348"/>
      <c r="B25" s="85" t="s">
        <v>252</v>
      </c>
      <c r="C25" s="262" t="s">
        <v>253</v>
      </c>
      <c r="D25" s="263"/>
      <c r="E25" s="67" t="s">
        <v>254</v>
      </c>
      <c r="F25" s="67"/>
      <c r="G25" s="86"/>
      <c r="H25" s="87"/>
      <c r="I25" s="52"/>
      <c r="J25" s="52"/>
      <c r="K25" s="52"/>
      <c r="L25" s="52"/>
      <c r="M25" s="88"/>
    </row>
    <row r="26" spans="1:13" ht="18.600000000000001" thickBot="1">
      <c r="A26" s="364"/>
      <c r="B26" s="271" t="s">
        <v>86</v>
      </c>
      <c r="C26" s="272"/>
      <c r="D26" s="272"/>
      <c r="E26" s="272"/>
      <c r="F26" s="272"/>
      <c r="G26" s="68">
        <f>SUM(G16:G25)</f>
        <v>0</v>
      </c>
      <c r="H26" s="273" t="str">
        <f>IF(G26&lt;100,"",IF(G26&gt;100,"※100KVAを超えています",""))</f>
        <v/>
      </c>
      <c r="I26" s="274"/>
      <c r="J26" s="274"/>
      <c r="K26" s="274"/>
      <c r="L26" s="274"/>
      <c r="M26" s="275"/>
    </row>
    <row r="27" spans="1:13" ht="18.600000000000001" thickTop="1">
      <c r="A27" s="363" t="s">
        <v>570</v>
      </c>
      <c r="B27" s="69"/>
      <c r="C27" s="39" t="s">
        <v>571</v>
      </c>
      <c r="D27" s="72" t="s">
        <v>257</v>
      </c>
      <c r="E27" s="41" t="s">
        <v>64</v>
      </c>
      <c r="F27" s="280" t="s">
        <v>65</v>
      </c>
      <c r="G27" s="42"/>
      <c r="H27" s="43"/>
      <c r="I27" s="44"/>
      <c r="J27" s="44"/>
      <c r="K27" s="44"/>
      <c r="L27" s="44"/>
      <c r="M27" s="45"/>
    </row>
    <row r="28" spans="1:13">
      <c r="A28" s="348"/>
      <c r="B28" s="60"/>
      <c r="C28" s="47" t="s">
        <v>572</v>
      </c>
      <c r="D28" s="48" t="s">
        <v>259</v>
      </c>
      <c r="E28" s="49" t="s">
        <v>64</v>
      </c>
      <c r="F28" s="302"/>
      <c r="G28" s="50"/>
      <c r="H28" s="51"/>
      <c r="I28" s="52"/>
      <c r="J28" s="52"/>
      <c r="K28" s="52"/>
      <c r="L28" s="52"/>
      <c r="M28" s="53"/>
    </row>
    <row r="29" spans="1:13" ht="18.600000000000001" thickBot="1">
      <c r="A29" s="348"/>
      <c r="B29" s="60" t="s">
        <v>107</v>
      </c>
      <c r="C29" s="54" t="s">
        <v>573</v>
      </c>
      <c r="D29" s="61" t="s">
        <v>261</v>
      </c>
      <c r="E29" s="55" t="s">
        <v>64</v>
      </c>
      <c r="F29" s="331"/>
      <c r="G29" s="56"/>
      <c r="H29" s="51"/>
      <c r="I29" s="52"/>
      <c r="J29" s="52"/>
      <c r="K29" s="52"/>
      <c r="L29" s="52"/>
      <c r="M29" s="53"/>
    </row>
    <row r="30" spans="1:13">
      <c r="A30" s="348"/>
      <c r="B30" s="60" t="s">
        <v>218</v>
      </c>
      <c r="C30" s="57" t="s">
        <v>574</v>
      </c>
      <c r="D30" s="58" t="s">
        <v>263</v>
      </c>
      <c r="E30" s="33" t="s">
        <v>64</v>
      </c>
      <c r="F30" s="259" t="s">
        <v>65</v>
      </c>
      <c r="G30" s="59"/>
      <c r="H30" s="51"/>
      <c r="I30" s="52"/>
      <c r="J30" s="52"/>
      <c r="K30" s="52"/>
      <c r="L30" s="52"/>
      <c r="M30" s="53"/>
    </row>
    <row r="31" spans="1:13">
      <c r="A31" s="348"/>
      <c r="B31" s="46" t="s">
        <v>221</v>
      </c>
      <c r="C31" s="47" t="s">
        <v>575</v>
      </c>
      <c r="D31" s="48" t="s">
        <v>265</v>
      </c>
      <c r="E31" s="49" t="s">
        <v>64</v>
      </c>
      <c r="F31" s="302"/>
      <c r="G31" s="50"/>
      <c r="H31" s="51"/>
      <c r="I31" s="52"/>
      <c r="J31" s="52"/>
      <c r="K31" s="52"/>
      <c r="L31" s="52"/>
      <c r="M31" s="53"/>
    </row>
    <row r="32" spans="1:13" ht="18.600000000000001" thickBot="1">
      <c r="A32" s="348"/>
      <c r="B32" s="60" t="s">
        <v>78</v>
      </c>
      <c r="C32" s="54" t="s">
        <v>576</v>
      </c>
      <c r="D32" s="61" t="s">
        <v>267</v>
      </c>
      <c r="E32" s="55" t="s">
        <v>64</v>
      </c>
      <c r="F32" s="331"/>
      <c r="G32" s="56"/>
      <c r="H32" s="51"/>
      <c r="I32" s="52"/>
      <c r="J32" s="52"/>
      <c r="K32" s="52"/>
      <c r="L32" s="52"/>
      <c r="M32" s="53"/>
    </row>
    <row r="33" spans="1:13">
      <c r="A33" s="348"/>
      <c r="B33" s="60" t="s">
        <v>226</v>
      </c>
      <c r="C33" s="74" t="s">
        <v>577</v>
      </c>
      <c r="D33" s="40" t="s">
        <v>269</v>
      </c>
      <c r="E33" s="75" t="s">
        <v>64</v>
      </c>
      <c r="F33" s="302" t="s">
        <v>65</v>
      </c>
      <c r="G33" s="76"/>
      <c r="H33" s="51"/>
      <c r="I33" s="52"/>
      <c r="J33" s="52"/>
      <c r="K33" s="52"/>
      <c r="L33" s="52"/>
      <c r="M33" s="53"/>
    </row>
    <row r="34" spans="1:13">
      <c r="A34" s="348"/>
      <c r="B34" s="46"/>
      <c r="C34" s="47" t="s">
        <v>578</v>
      </c>
      <c r="D34" s="48" t="s">
        <v>271</v>
      </c>
      <c r="E34" s="49" t="s">
        <v>64</v>
      </c>
      <c r="F34" s="302"/>
      <c r="G34" s="122"/>
      <c r="H34" s="51"/>
      <c r="I34" s="52"/>
      <c r="J34" s="52"/>
      <c r="K34" s="52"/>
      <c r="L34" s="52"/>
      <c r="M34" s="53"/>
    </row>
    <row r="35" spans="1:13" ht="18.600000000000001" thickBot="1">
      <c r="A35" s="348"/>
      <c r="B35" s="46"/>
      <c r="C35" s="54" t="s">
        <v>579</v>
      </c>
      <c r="D35" s="61" t="s">
        <v>273</v>
      </c>
      <c r="E35" s="55" t="s">
        <v>64</v>
      </c>
      <c r="F35" s="331"/>
      <c r="G35" s="56"/>
      <c r="H35" s="51"/>
      <c r="I35" s="52"/>
      <c r="J35" s="52"/>
      <c r="K35" s="52"/>
      <c r="L35" s="52"/>
      <c r="M35" s="53"/>
    </row>
    <row r="36" spans="1:13" ht="18.600000000000001" thickBot="1">
      <c r="A36" s="348"/>
      <c r="B36" s="264" t="s">
        <v>86</v>
      </c>
      <c r="C36" s="265"/>
      <c r="D36" s="265"/>
      <c r="E36" s="265"/>
      <c r="F36" s="265"/>
      <c r="G36" s="71">
        <f>SUM(G27:G35)</f>
        <v>0</v>
      </c>
      <c r="H36" s="281" t="str">
        <f>IF(G36&lt;100,"",IF(G36&gt;100,"※100KVAを超えています",""))</f>
        <v/>
      </c>
      <c r="I36" s="282"/>
      <c r="J36" s="282"/>
      <c r="K36" s="282"/>
      <c r="L36" s="282"/>
      <c r="M36" s="283"/>
    </row>
    <row r="37" spans="1:13">
      <c r="A37" s="348"/>
      <c r="B37" s="60"/>
      <c r="C37" s="57" t="s">
        <v>580</v>
      </c>
      <c r="D37" s="58" t="s">
        <v>275</v>
      </c>
      <c r="E37" s="33" t="s">
        <v>64</v>
      </c>
      <c r="F37" s="259" t="s">
        <v>65</v>
      </c>
      <c r="G37" s="59"/>
      <c r="H37" s="51"/>
      <c r="I37" s="52"/>
      <c r="J37" s="52"/>
      <c r="K37" s="52"/>
      <c r="L37" s="52"/>
      <c r="M37" s="53"/>
    </row>
    <row r="38" spans="1:13">
      <c r="A38" s="348"/>
      <c r="B38" s="60" t="s">
        <v>124</v>
      </c>
      <c r="C38" s="47" t="s">
        <v>581</v>
      </c>
      <c r="D38" s="48" t="s">
        <v>277</v>
      </c>
      <c r="E38" s="49" t="s">
        <v>64</v>
      </c>
      <c r="F38" s="302"/>
      <c r="G38" s="50"/>
      <c r="H38" s="51"/>
      <c r="I38" s="52"/>
      <c r="J38" s="52"/>
      <c r="K38" s="52"/>
      <c r="L38" s="52"/>
      <c r="M38" s="53"/>
    </row>
    <row r="39" spans="1:13" ht="18.600000000000001" thickBot="1">
      <c r="A39" s="348"/>
      <c r="B39" s="60" t="s">
        <v>218</v>
      </c>
      <c r="C39" s="54" t="s">
        <v>582</v>
      </c>
      <c r="D39" s="61" t="s">
        <v>279</v>
      </c>
      <c r="E39" s="55" t="s">
        <v>64</v>
      </c>
      <c r="F39" s="331"/>
      <c r="G39" s="56"/>
      <c r="H39" s="51"/>
      <c r="I39" s="52"/>
      <c r="J39" s="52"/>
      <c r="K39" s="52"/>
      <c r="L39" s="52"/>
      <c r="M39" s="53"/>
    </row>
    <row r="40" spans="1:13">
      <c r="A40" s="348"/>
      <c r="B40" s="46" t="s">
        <v>221</v>
      </c>
      <c r="C40" s="57" t="s">
        <v>583</v>
      </c>
      <c r="D40" s="58" t="s">
        <v>281</v>
      </c>
      <c r="E40" s="33" t="s">
        <v>64</v>
      </c>
      <c r="F40" s="259" t="s">
        <v>65</v>
      </c>
      <c r="G40" s="59"/>
      <c r="H40" s="51"/>
      <c r="I40" s="52"/>
      <c r="J40" s="52"/>
      <c r="K40" s="52"/>
      <c r="L40" s="52"/>
      <c r="M40" s="53"/>
    </row>
    <row r="41" spans="1:13">
      <c r="A41" s="348"/>
      <c r="B41" s="60" t="s">
        <v>78</v>
      </c>
      <c r="C41" s="47" t="s">
        <v>584</v>
      </c>
      <c r="D41" s="48" t="s">
        <v>283</v>
      </c>
      <c r="E41" s="49" t="s">
        <v>64</v>
      </c>
      <c r="F41" s="302"/>
      <c r="G41" s="50"/>
      <c r="H41" s="51"/>
      <c r="I41" s="52"/>
      <c r="J41" s="52"/>
      <c r="K41" s="52"/>
      <c r="L41" s="52"/>
      <c r="M41" s="53"/>
    </row>
    <row r="42" spans="1:13" ht="18.600000000000001" thickBot="1">
      <c r="A42" s="348"/>
      <c r="B42" s="60" t="s">
        <v>226</v>
      </c>
      <c r="C42" s="54" t="s">
        <v>585</v>
      </c>
      <c r="D42" s="61" t="s">
        <v>285</v>
      </c>
      <c r="E42" s="55" t="s">
        <v>64</v>
      </c>
      <c r="F42" s="331"/>
      <c r="G42" s="56"/>
      <c r="H42" s="51"/>
      <c r="I42" s="52"/>
      <c r="J42" s="52"/>
      <c r="K42" s="52"/>
      <c r="L42" s="52"/>
      <c r="M42" s="53"/>
    </row>
    <row r="43" spans="1:13" ht="18.600000000000001" thickBot="1">
      <c r="A43" s="348"/>
      <c r="B43" s="85" t="s">
        <v>252</v>
      </c>
      <c r="C43" s="262" t="s">
        <v>253</v>
      </c>
      <c r="D43" s="263"/>
      <c r="E43" s="67" t="s">
        <v>254</v>
      </c>
      <c r="F43" s="67"/>
      <c r="G43" s="86"/>
      <c r="H43" s="87"/>
      <c r="I43" s="52"/>
      <c r="J43" s="52"/>
      <c r="K43" s="52"/>
      <c r="L43" s="52"/>
      <c r="M43" s="88"/>
    </row>
    <row r="44" spans="1:13" ht="18.600000000000001" thickBot="1">
      <c r="A44" s="364"/>
      <c r="B44" s="341" t="s">
        <v>86</v>
      </c>
      <c r="C44" s="342"/>
      <c r="D44" s="342"/>
      <c r="E44" s="342"/>
      <c r="F44" s="343"/>
      <c r="G44" s="68">
        <f>SUM(G37:G43)</f>
        <v>0</v>
      </c>
      <c r="H44" s="273" t="str">
        <f>IF(G44&lt;100,"",IF(G44&gt;100,"※100KVAを超えています",""))</f>
        <v/>
      </c>
      <c r="I44" s="274"/>
      <c r="J44" s="274"/>
      <c r="K44" s="274"/>
      <c r="L44" s="274"/>
      <c r="M44" s="275"/>
    </row>
    <row r="45" spans="1:13" ht="18.600000000000001" thickTop="1">
      <c r="A45" s="363" t="s">
        <v>586</v>
      </c>
      <c r="B45" s="69"/>
      <c r="C45" s="39" t="s">
        <v>587</v>
      </c>
      <c r="D45" s="72" t="s">
        <v>288</v>
      </c>
      <c r="E45" s="41" t="s">
        <v>64</v>
      </c>
      <c r="F45" s="280" t="s">
        <v>65</v>
      </c>
      <c r="G45" s="42"/>
      <c r="H45" s="43"/>
      <c r="I45" s="44"/>
      <c r="J45" s="44"/>
      <c r="K45" s="44"/>
      <c r="L45" s="44"/>
      <c r="M45" s="45"/>
    </row>
    <row r="46" spans="1:13">
      <c r="A46" s="348"/>
      <c r="B46" s="60"/>
      <c r="C46" s="47" t="s">
        <v>588</v>
      </c>
      <c r="D46" s="48" t="s">
        <v>290</v>
      </c>
      <c r="E46" s="49" t="s">
        <v>64</v>
      </c>
      <c r="F46" s="302"/>
      <c r="G46" s="50"/>
      <c r="H46" s="51"/>
      <c r="I46" s="52"/>
      <c r="J46" s="52"/>
      <c r="K46" s="52"/>
      <c r="L46" s="52"/>
      <c r="M46" s="53"/>
    </row>
    <row r="47" spans="1:13" ht="18.600000000000001" thickBot="1">
      <c r="A47" s="348"/>
      <c r="B47" s="60" t="s">
        <v>142</v>
      </c>
      <c r="C47" s="54" t="s">
        <v>589</v>
      </c>
      <c r="D47" s="61" t="s">
        <v>292</v>
      </c>
      <c r="E47" s="55" t="s">
        <v>64</v>
      </c>
      <c r="F47" s="331"/>
      <c r="G47" s="56"/>
      <c r="H47" s="51"/>
      <c r="I47" s="52"/>
      <c r="J47" s="52"/>
      <c r="K47" s="52"/>
      <c r="L47" s="52"/>
      <c r="M47" s="53"/>
    </row>
    <row r="48" spans="1:13">
      <c r="A48" s="348"/>
      <c r="B48" s="60" t="s">
        <v>218</v>
      </c>
      <c r="C48" s="57" t="s">
        <v>590</v>
      </c>
      <c r="D48" s="58" t="s">
        <v>294</v>
      </c>
      <c r="E48" s="33" t="s">
        <v>64</v>
      </c>
      <c r="F48" s="259" t="s">
        <v>65</v>
      </c>
      <c r="G48" s="59"/>
      <c r="H48" s="51"/>
      <c r="I48" s="52"/>
      <c r="J48" s="52"/>
      <c r="K48" s="52"/>
      <c r="L48" s="52"/>
      <c r="M48" s="53"/>
    </row>
    <row r="49" spans="1:13">
      <c r="A49" s="348"/>
      <c r="B49" s="46" t="s">
        <v>221</v>
      </c>
      <c r="C49" s="47" t="s">
        <v>591</v>
      </c>
      <c r="D49" s="48" t="s">
        <v>296</v>
      </c>
      <c r="E49" s="49" t="s">
        <v>64</v>
      </c>
      <c r="F49" s="302"/>
      <c r="G49" s="50"/>
      <c r="H49" s="51"/>
      <c r="I49" s="52"/>
      <c r="J49" s="52"/>
      <c r="K49" s="52"/>
      <c r="L49" s="52"/>
      <c r="M49" s="53"/>
    </row>
    <row r="50" spans="1:13" ht="18.600000000000001" thickBot="1">
      <c r="A50" s="348"/>
      <c r="B50" s="60" t="s">
        <v>78</v>
      </c>
      <c r="C50" s="54" t="s">
        <v>592</v>
      </c>
      <c r="D50" s="61" t="s">
        <v>298</v>
      </c>
      <c r="E50" s="55" t="s">
        <v>64</v>
      </c>
      <c r="F50" s="331"/>
      <c r="G50" s="56"/>
      <c r="H50" s="51"/>
      <c r="I50" s="52"/>
      <c r="J50" s="52"/>
      <c r="K50" s="52"/>
      <c r="L50" s="52"/>
      <c r="M50" s="53"/>
    </row>
    <row r="51" spans="1:13">
      <c r="A51" s="348"/>
      <c r="B51" s="60" t="s">
        <v>226</v>
      </c>
      <c r="C51" s="57" t="s">
        <v>593</v>
      </c>
      <c r="D51" s="40" t="s">
        <v>300</v>
      </c>
      <c r="E51" s="33" t="s">
        <v>64</v>
      </c>
      <c r="F51" s="259" t="s">
        <v>65</v>
      </c>
      <c r="G51" s="59"/>
      <c r="H51" s="51"/>
      <c r="I51" s="52"/>
      <c r="J51" s="52"/>
      <c r="K51" s="52"/>
      <c r="L51" s="52"/>
      <c r="M51" s="53"/>
    </row>
    <row r="52" spans="1:13">
      <c r="A52" s="348"/>
      <c r="B52" s="60"/>
      <c r="C52" s="47" t="s">
        <v>594</v>
      </c>
      <c r="D52" s="48" t="s">
        <v>302</v>
      </c>
      <c r="E52" s="49" t="s">
        <v>64</v>
      </c>
      <c r="F52" s="302"/>
      <c r="G52" s="122"/>
      <c r="H52" s="51"/>
      <c r="I52" s="52"/>
      <c r="J52" s="52"/>
      <c r="K52" s="52"/>
      <c r="L52" s="52"/>
      <c r="M52" s="53"/>
    </row>
    <row r="53" spans="1:13" ht="18.600000000000001" thickBot="1">
      <c r="A53" s="348"/>
      <c r="B53" s="60"/>
      <c r="C53" s="54" t="s">
        <v>595</v>
      </c>
      <c r="D53" s="61" t="s">
        <v>304</v>
      </c>
      <c r="E53" s="55" t="s">
        <v>64</v>
      </c>
      <c r="F53" s="331"/>
      <c r="G53" s="56"/>
      <c r="H53" s="51"/>
      <c r="I53" s="52"/>
      <c r="J53" s="52"/>
      <c r="K53" s="52"/>
      <c r="L53" s="52"/>
      <c r="M53" s="53"/>
    </row>
    <row r="54" spans="1:13" ht="18.600000000000001" thickBot="1">
      <c r="A54" s="348"/>
      <c r="B54" s="264" t="s">
        <v>86</v>
      </c>
      <c r="C54" s="265"/>
      <c r="D54" s="265"/>
      <c r="E54" s="265"/>
      <c r="F54" s="265"/>
      <c r="G54" s="71">
        <f>SUM(G45:G53)</f>
        <v>0</v>
      </c>
      <c r="H54" s="281" t="str">
        <f>IF(G54&lt;100,"",IF(G54&gt;100,"※100KVAを超えています",""))</f>
        <v/>
      </c>
      <c r="I54" s="282"/>
      <c r="J54" s="282"/>
      <c r="K54" s="282"/>
      <c r="L54" s="282"/>
      <c r="M54" s="283"/>
    </row>
    <row r="55" spans="1:13">
      <c r="A55" s="348"/>
      <c r="B55" s="73"/>
      <c r="C55" s="74" t="s">
        <v>596</v>
      </c>
      <c r="D55" s="58" t="s">
        <v>306</v>
      </c>
      <c r="E55" s="75" t="s">
        <v>64</v>
      </c>
      <c r="F55" s="302" t="s">
        <v>65</v>
      </c>
      <c r="G55" s="76"/>
      <c r="H55" s="64"/>
      <c r="I55" s="65"/>
      <c r="J55" s="65"/>
      <c r="K55" s="65"/>
      <c r="L55" s="65"/>
      <c r="M55" s="66"/>
    </row>
    <row r="56" spans="1:13">
      <c r="A56" s="348"/>
      <c r="B56" s="60"/>
      <c r="C56" s="47" t="s">
        <v>597</v>
      </c>
      <c r="D56" s="48" t="s">
        <v>308</v>
      </c>
      <c r="E56" s="49" t="s">
        <v>64</v>
      </c>
      <c r="F56" s="302"/>
      <c r="G56" s="50"/>
      <c r="H56" s="51"/>
      <c r="I56" s="52"/>
      <c r="J56" s="52"/>
      <c r="K56" s="52"/>
      <c r="L56" s="52"/>
      <c r="M56" s="53"/>
    </row>
    <row r="57" spans="1:13" ht="18.600000000000001" thickBot="1">
      <c r="A57" s="348"/>
      <c r="B57" s="60" t="s">
        <v>159</v>
      </c>
      <c r="C57" s="54" t="s">
        <v>598</v>
      </c>
      <c r="D57" s="61" t="s">
        <v>310</v>
      </c>
      <c r="E57" s="55" t="s">
        <v>64</v>
      </c>
      <c r="F57" s="331"/>
      <c r="G57" s="56"/>
      <c r="H57" s="51"/>
      <c r="I57" s="52"/>
      <c r="J57" s="52"/>
      <c r="K57" s="52"/>
      <c r="L57" s="52"/>
      <c r="M57" s="53"/>
    </row>
    <row r="58" spans="1:13">
      <c r="A58" s="348"/>
      <c r="B58" s="60" t="s">
        <v>218</v>
      </c>
      <c r="C58" s="57" t="s">
        <v>599</v>
      </c>
      <c r="D58" s="58" t="s">
        <v>312</v>
      </c>
      <c r="E58" s="33" t="s">
        <v>64</v>
      </c>
      <c r="F58" s="259" t="s">
        <v>65</v>
      </c>
      <c r="G58" s="59"/>
      <c r="H58" s="51"/>
      <c r="I58" s="52"/>
      <c r="J58" s="52"/>
      <c r="K58" s="52"/>
      <c r="L58" s="52"/>
      <c r="M58" s="53"/>
    </row>
    <row r="59" spans="1:13">
      <c r="A59" s="348"/>
      <c r="B59" s="46" t="s">
        <v>221</v>
      </c>
      <c r="C59" s="47" t="s">
        <v>600</v>
      </c>
      <c r="D59" s="48" t="s">
        <v>314</v>
      </c>
      <c r="E59" s="49" t="s">
        <v>64</v>
      </c>
      <c r="F59" s="302"/>
      <c r="G59" s="50"/>
      <c r="H59" s="51"/>
      <c r="I59" s="52"/>
      <c r="J59" s="52"/>
      <c r="K59" s="52"/>
      <c r="L59" s="52"/>
      <c r="M59" s="53"/>
    </row>
    <row r="60" spans="1:13" ht="18.600000000000001" thickBot="1">
      <c r="A60" s="348"/>
      <c r="B60" s="60" t="s">
        <v>78</v>
      </c>
      <c r="C60" s="54" t="s">
        <v>601</v>
      </c>
      <c r="D60" s="61" t="s">
        <v>316</v>
      </c>
      <c r="E60" s="55" t="s">
        <v>64</v>
      </c>
      <c r="F60" s="331"/>
      <c r="G60" s="56"/>
      <c r="H60" s="51"/>
      <c r="I60" s="52"/>
      <c r="J60" s="52"/>
      <c r="K60" s="52"/>
      <c r="L60" s="52"/>
      <c r="M60" s="53"/>
    </row>
    <row r="61" spans="1:13">
      <c r="A61" s="348"/>
      <c r="B61" s="60" t="s">
        <v>226</v>
      </c>
      <c r="C61" s="57" t="s">
        <v>602</v>
      </c>
      <c r="D61" s="58" t="s">
        <v>318</v>
      </c>
      <c r="E61" s="33" t="s">
        <v>64</v>
      </c>
      <c r="F61" s="259" t="s">
        <v>65</v>
      </c>
      <c r="G61" s="59"/>
      <c r="H61" s="51"/>
      <c r="I61" s="52"/>
      <c r="J61" s="52"/>
      <c r="K61" s="52"/>
      <c r="L61" s="52"/>
      <c r="M61" s="53"/>
    </row>
    <row r="62" spans="1:13">
      <c r="A62" s="348"/>
      <c r="B62" s="60"/>
      <c r="C62" s="47" t="s">
        <v>603</v>
      </c>
      <c r="D62" s="48" t="s">
        <v>320</v>
      </c>
      <c r="E62" s="49" t="s">
        <v>64</v>
      </c>
      <c r="F62" s="302"/>
      <c r="G62" s="122"/>
      <c r="H62" s="51"/>
      <c r="I62" s="52"/>
      <c r="J62" s="52"/>
      <c r="K62" s="52"/>
      <c r="L62" s="52"/>
      <c r="M62" s="53"/>
    </row>
    <row r="63" spans="1:13" ht="18.600000000000001" thickBot="1">
      <c r="A63" s="348"/>
      <c r="B63" s="60"/>
      <c r="C63" s="54" t="s">
        <v>604</v>
      </c>
      <c r="D63" s="61" t="s">
        <v>322</v>
      </c>
      <c r="E63" s="55" t="s">
        <v>64</v>
      </c>
      <c r="F63" s="331"/>
      <c r="G63" s="56"/>
      <c r="H63" s="51"/>
      <c r="I63" s="52"/>
      <c r="J63" s="52"/>
      <c r="K63" s="52"/>
      <c r="L63" s="52"/>
      <c r="M63" s="53"/>
    </row>
    <row r="64" spans="1:13" ht="18.600000000000001" thickBot="1">
      <c r="A64" s="348"/>
      <c r="B64" s="85" t="s">
        <v>252</v>
      </c>
      <c r="C64" s="262" t="s">
        <v>253</v>
      </c>
      <c r="D64" s="263"/>
      <c r="E64" s="67" t="s">
        <v>254</v>
      </c>
      <c r="F64" s="67"/>
      <c r="G64" s="86"/>
      <c r="H64" s="87"/>
      <c r="I64" s="52"/>
      <c r="J64" s="52"/>
      <c r="K64" s="52"/>
      <c r="L64" s="52"/>
      <c r="M64" s="88"/>
    </row>
    <row r="65" spans="1:13" ht="18.600000000000001" thickBot="1">
      <c r="A65" s="364"/>
      <c r="B65" s="271" t="s">
        <v>86</v>
      </c>
      <c r="C65" s="272"/>
      <c r="D65" s="272"/>
      <c r="E65" s="272"/>
      <c r="F65" s="272"/>
      <c r="G65" s="68">
        <f>SUM(G55:G64)</f>
        <v>0</v>
      </c>
      <c r="H65" s="273" t="str">
        <f>IF(G65&lt;100,"",IF(G65&gt;100,"※100KVAを超えています",""))</f>
        <v/>
      </c>
      <c r="I65" s="274"/>
      <c r="J65" s="274"/>
      <c r="K65" s="274"/>
      <c r="L65" s="274"/>
      <c r="M65" s="275"/>
    </row>
    <row r="66" spans="1:13" ht="18.600000000000001" thickTop="1">
      <c r="A66" s="361" t="s">
        <v>605</v>
      </c>
      <c r="B66" s="60"/>
      <c r="C66" s="74" t="s">
        <v>606</v>
      </c>
      <c r="D66" s="72" t="s">
        <v>325</v>
      </c>
      <c r="E66" s="75" t="s">
        <v>64</v>
      </c>
      <c r="F66" s="302" t="s">
        <v>65</v>
      </c>
      <c r="G66" s="76"/>
      <c r="H66" s="64"/>
      <c r="I66" s="65"/>
      <c r="J66" s="65"/>
      <c r="K66" s="65"/>
      <c r="L66" s="65"/>
      <c r="M66" s="66"/>
    </row>
    <row r="67" spans="1:13">
      <c r="A67" s="348"/>
      <c r="B67" s="60"/>
      <c r="C67" s="47" t="s">
        <v>607</v>
      </c>
      <c r="D67" s="48" t="s">
        <v>327</v>
      </c>
      <c r="E67" s="49" t="s">
        <v>64</v>
      </c>
      <c r="F67" s="302"/>
      <c r="G67" s="50"/>
      <c r="H67" s="51"/>
      <c r="I67" s="52"/>
      <c r="J67" s="52"/>
      <c r="K67" s="52"/>
      <c r="L67" s="52"/>
      <c r="M67" s="53"/>
    </row>
    <row r="68" spans="1:13" ht="18.600000000000001" thickBot="1">
      <c r="A68" s="348"/>
      <c r="B68" s="60" t="s">
        <v>177</v>
      </c>
      <c r="C68" s="54" t="s">
        <v>608</v>
      </c>
      <c r="D68" s="61" t="s">
        <v>329</v>
      </c>
      <c r="E68" s="55" t="s">
        <v>64</v>
      </c>
      <c r="F68" s="331"/>
      <c r="G68" s="56"/>
      <c r="H68" s="51"/>
      <c r="I68" s="52"/>
      <c r="J68" s="52"/>
      <c r="K68" s="52"/>
      <c r="L68" s="52"/>
      <c r="M68" s="53"/>
    </row>
    <row r="69" spans="1:13">
      <c r="A69" s="348"/>
      <c r="B69" s="60" t="s">
        <v>218</v>
      </c>
      <c r="C69" s="57" t="s">
        <v>609</v>
      </c>
      <c r="D69" s="58" t="s">
        <v>331</v>
      </c>
      <c r="E69" s="33" t="s">
        <v>64</v>
      </c>
      <c r="F69" s="259" t="s">
        <v>65</v>
      </c>
      <c r="G69" s="59"/>
      <c r="H69" s="51"/>
      <c r="I69" s="52"/>
      <c r="J69" s="52"/>
      <c r="K69" s="52"/>
      <c r="L69" s="52"/>
      <c r="M69" s="53"/>
    </row>
    <row r="70" spans="1:13">
      <c r="A70" s="348"/>
      <c r="B70" s="46" t="s">
        <v>221</v>
      </c>
      <c r="C70" s="47" t="s">
        <v>610</v>
      </c>
      <c r="D70" s="48" t="s">
        <v>333</v>
      </c>
      <c r="E70" s="49" t="s">
        <v>64</v>
      </c>
      <c r="F70" s="302"/>
      <c r="G70" s="50"/>
      <c r="H70" s="51"/>
      <c r="I70" s="52"/>
      <c r="J70" s="52"/>
      <c r="K70" s="52"/>
      <c r="L70" s="52"/>
      <c r="M70" s="53"/>
    </row>
    <row r="71" spans="1:13" ht="18.600000000000001" thickBot="1">
      <c r="A71" s="348"/>
      <c r="B71" s="60" t="s">
        <v>78</v>
      </c>
      <c r="C71" s="54" t="s">
        <v>611</v>
      </c>
      <c r="D71" s="61" t="s">
        <v>335</v>
      </c>
      <c r="E71" s="55" t="s">
        <v>64</v>
      </c>
      <c r="F71" s="331"/>
      <c r="G71" s="56"/>
      <c r="H71" s="51"/>
      <c r="I71" s="52"/>
      <c r="J71" s="52"/>
      <c r="K71" s="52"/>
      <c r="L71" s="52"/>
      <c r="M71" s="53"/>
    </row>
    <row r="72" spans="1:13">
      <c r="A72" s="348"/>
      <c r="B72" s="60" t="s">
        <v>226</v>
      </c>
      <c r="C72" s="74" t="s">
        <v>612</v>
      </c>
      <c r="D72" s="58" t="s">
        <v>337</v>
      </c>
      <c r="E72" s="75" t="s">
        <v>64</v>
      </c>
      <c r="F72" s="302" t="s">
        <v>65</v>
      </c>
      <c r="G72" s="76"/>
      <c r="H72" s="51"/>
      <c r="I72" s="52"/>
      <c r="J72" s="52"/>
      <c r="K72" s="52"/>
      <c r="L72" s="52"/>
      <c r="M72" s="53"/>
    </row>
    <row r="73" spans="1:13">
      <c r="A73" s="348"/>
      <c r="B73" s="46"/>
      <c r="C73" s="47" t="s">
        <v>613</v>
      </c>
      <c r="D73" s="48" t="s">
        <v>339</v>
      </c>
      <c r="E73" s="49" t="s">
        <v>64</v>
      </c>
      <c r="F73" s="302"/>
      <c r="G73" s="122"/>
      <c r="H73" s="51"/>
      <c r="I73" s="52"/>
      <c r="J73" s="52"/>
      <c r="K73" s="52"/>
      <c r="L73" s="52"/>
      <c r="M73" s="53"/>
    </row>
    <row r="74" spans="1:13" ht="18.600000000000001" thickBot="1">
      <c r="A74" s="348"/>
      <c r="B74" s="46"/>
      <c r="C74" s="54" t="s">
        <v>614</v>
      </c>
      <c r="D74" s="61" t="s">
        <v>341</v>
      </c>
      <c r="E74" s="55" t="s">
        <v>64</v>
      </c>
      <c r="F74" s="331"/>
      <c r="G74" s="56"/>
      <c r="H74" s="51"/>
      <c r="I74" s="52"/>
      <c r="J74" s="52"/>
      <c r="K74" s="52"/>
      <c r="L74" s="52"/>
      <c r="M74" s="53"/>
    </row>
    <row r="75" spans="1:13" ht="18.600000000000001" thickBot="1">
      <c r="A75" s="348"/>
      <c r="B75" s="264" t="s">
        <v>86</v>
      </c>
      <c r="C75" s="265"/>
      <c r="D75" s="265"/>
      <c r="E75" s="265"/>
      <c r="F75" s="265"/>
      <c r="G75" s="71">
        <f>SUM(G66:G74)</f>
        <v>0</v>
      </c>
      <c r="H75" s="281" t="str">
        <f>IF(G75&lt;100,"",IF(G75&gt;100,"※100KVAを超えています",""))</f>
        <v/>
      </c>
      <c r="I75" s="282"/>
      <c r="J75" s="282"/>
      <c r="K75" s="282"/>
      <c r="L75" s="282"/>
      <c r="M75" s="283"/>
    </row>
    <row r="76" spans="1:13">
      <c r="A76" s="348"/>
      <c r="B76" s="60"/>
      <c r="C76" s="57" t="s">
        <v>615</v>
      </c>
      <c r="D76" s="58" t="s">
        <v>343</v>
      </c>
      <c r="E76" s="33" t="s">
        <v>64</v>
      </c>
      <c r="F76" s="259" t="s">
        <v>65</v>
      </c>
      <c r="G76" s="59"/>
      <c r="H76" s="51"/>
      <c r="I76" s="52"/>
      <c r="J76" s="52"/>
      <c r="K76" s="52"/>
      <c r="L76" s="52"/>
      <c r="M76" s="53"/>
    </row>
    <row r="77" spans="1:13">
      <c r="A77" s="348"/>
      <c r="B77" s="60" t="s">
        <v>194</v>
      </c>
      <c r="C77" s="47" t="s">
        <v>616</v>
      </c>
      <c r="D77" s="48" t="s">
        <v>345</v>
      </c>
      <c r="E77" s="49" t="s">
        <v>64</v>
      </c>
      <c r="F77" s="302"/>
      <c r="G77" s="50"/>
      <c r="H77" s="51"/>
      <c r="I77" s="52"/>
      <c r="J77" s="52"/>
      <c r="K77" s="52"/>
      <c r="L77" s="52"/>
      <c r="M77" s="53"/>
    </row>
    <row r="78" spans="1:13" ht="18.600000000000001" thickBot="1">
      <c r="A78" s="348"/>
      <c r="B78" s="60" t="s">
        <v>218</v>
      </c>
      <c r="C78" s="54" t="s">
        <v>617</v>
      </c>
      <c r="D78" s="61" t="s">
        <v>347</v>
      </c>
      <c r="E78" s="55" t="s">
        <v>64</v>
      </c>
      <c r="F78" s="331"/>
      <c r="G78" s="56"/>
      <c r="H78" s="51"/>
      <c r="I78" s="52"/>
      <c r="J78" s="52"/>
      <c r="K78" s="52"/>
      <c r="L78" s="52"/>
      <c r="M78" s="53"/>
    </row>
    <row r="79" spans="1:13">
      <c r="A79" s="348"/>
      <c r="B79" s="46" t="s">
        <v>221</v>
      </c>
      <c r="C79" s="57" t="s">
        <v>618</v>
      </c>
      <c r="D79" s="58" t="s">
        <v>349</v>
      </c>
      <c r="E79" s="33" t="s">
        <v>64</v>
      </c>
      <c r="F79" s="259" t="s">
        <v>65</v>
      </c>
      <c r="G79" s="59"/>
      <c r="H79" s="51"/>
      <c r="I79" s="52"/>
      <c r="J79" s="52"/>
      <c r="K79" s="52"/>
      <c r="L79" s="52"/>
      <c r="M79" s="53"/>
    </row>
    <row r="80" spans="1:13">
      <c r="A80" s="348"/>
      <c r="B80" s="60" t="s">
        <v>78</v>
      </c>
      <c r="C80" s="47" t="s">
        <v>619</v>
      </c>
      <c r="D80" s="48" t="s">
        <v>351</v>
      </c>
      <c r="E80" s="49" t="s">
        <v>64</v>
      </c>
      <c r="F80" s="302"/>
      <c r="G80" s="50"/>
      <c r="H80" s="51"/>
      <c r="I80" s="52"/>
      <c r="J80" s="52"/>
      <c r="K80" s="52"/>
      <c r="L80" s="52"/>
      <c r="M80" s="53"/>
    </row>
    <row r="81" spans="1:13" ht="18.600000000000001" thickBot="1">
      <c r="A81" s="348"/>
      <c r="B81" s="60" t="s">
        <v>226</v>
      </c>
      <c r="C81" s="54" t="s">
        <v>620</v>
      </c>
      <c r="D81" s="61" t="s">
        <v>353</v>
      </c>
      <c r="E81" s="55" t="s">
        <v>64</v>
      </c>
      <c r="F81" s="331"/>
      <c r="G81" s="56"/>
      <c r="H81" s="51"/>
      <c r="I81" s="52"/>
      <c r="J81" s="52"/>
      <c r="K81" s="52"/>
      <c r="L81" s="52"/>
      <c r="M81" s="53"/>
    </row>
    <row r="82" spans="1:13" ht="18.600000000000001" thickBot="1">
      <c r="A82" s="348"/>
      <c r="B82" s="85" t="s">
        <v>252</v>
      </c>
      <c r="C82" s="262" t="s">
        <v>253</v>
      </c>
      <c r="D82" s="263"/>
      <c r="E82" s="67" t="s">
        <v>254</v>
      </c>
      <c r="F82" s="67"/>
      <c r="G82" s="86"/>
      <c r="H82" s="87"/>
      <c r="I82" s="52"/>
      <c r="J82" s="52"/>
      <c r="K82" s="52"/>
      <c r="L82" s="52"/>
      <c r="M82" s="88"/>
    </row>
    <row r="83" spans="1:13" ht="18.600000000000001" thickBot="1">
      <c r="A83" s="362"/>
      <c r="B83" s="264" t="s">
        <v>86</v>
      </c>
      <c r="C83" s="265"/>
      <c r="D83" s="265"/>
      <c r="E83" s="265"/>
      <c r="F83" s="265"/>
      <c r="G83" s="71">
        <f>SUM(G76:G82)</f>
        <v>0</v>
      </c>
      <c r="H83" s="266" t="str">
        <f>IF(G83&lt;100,"",IF(G83&gt;100,"※100KVAを超えています",""))</f>
        <v/>
      </c>
      <c r="I83" s="267"/>
      <c r="J83" s="267"/>
      <c r="K83" s="267"/>
      <c r="L83" s="267"/>
      <c r="M83" s="268"/>
    </row>
    <row r="84" spans="1:13">
      <c r="F84" s="78" t="s">
        <v>209</v>
      </c>
      <c r="G84" s="79">
        <f>$G$15+$G$26+$G$36+$G$44+$G$54+$G$65+$G$75+$G$83</f>
        <v>0</v>
      </c>
    </row>
    <row r="85" spans="1:13" ht="18.600000000000001" thickBot="1">
      <c r="A85" s="81" t="s">
        <v>1149</v>
      </c>
      <c r="G85" s="133"/>
      <c r="H85" s="81"/>
    </row>
    <row r="86" spans="1:13">
      <c r="A86" s="315" t="s">
        <v>1151</v>
      </c>
      <c r="B86" s="319"/>
      <c r="C86" s="319"/>
      <c r="D86" s="319"/>
      <c r="E86" s="321" t="s">
        <v>1150</v>
      </c>
      <c r="F86" s="319"/>
      <c r="G86" s="319"/>
      <c r="H86" s="319"/>
      <c r="I86" s="317" t="s">
        <v>1152</v>
      </c>
      <c r="J86" s="311"/>
      <c r="K86" s="311"/>
      <c r="L86" s="311"/>
      <c r="M86" s="312"/>
    </row>
    <row r="87" spans="1:13" ht="18.600000000000001" thickBot="1">
      <c r="A87" s="316"/>
      <c r="B87" s="320"/>
      <c r="C87" s="320"/>
      <c r="D87" s="320"/>
      <c r="E87" s="322"/>
      <c r="F87" s="320"/>
      <c r="G87" s="320"/>
      <c r="H87" s="320"/>
      <c r="I87" s="318"/>
      <c r="J87" s="313"/>
      <c r="K87" s="313"/>
      <c r="L87" s="313"/>
      <c r="M87" s="314"/>
    </row>
  </sheetData>
  <mergeCells count="65">
    <mergeCell ref="A1:B1"/>
    <mergeCell ref="E1:F1"/>
    <mergeCell ref="A3:A5"/>
    <mergeCell ref="B3:B5"/>
    <mergeCell ref="C3:C5"/>
    <mergeCell ref="D3:D5"/>
    <mergeCell ref="E3:E5"/>
    <mergeCell ref="F3:F5"/>
    <mergeCell ref="H4:J4"/>
    <mergeCell ref="K4:M4"/>
    <mergeCell ref="H15:M15"/>
    <mergeCell ref="A6:A26"/>
    <mergeCell ref="F6:F8"/>
    <mergeCell ref="F9:F11"/>
    <mergeCell ref="F12:F14"/>
    <mergeCell ref="B15:F15"/>
    <mergeCell ref="B26:F26"/>
    <mergeCell ref="A27:A44"/>
    <mergeCell ref="F27:F29"/>
    <mergeCell ref="F30:F32"/>
    <mergeCell ref="F33:F35"/>
    <mergeCell ref="B36:F36"/>
    <mergeCell ref="F37:F39"/>
    <mergeCell ref="F40:F42"/>
    <mergeCell ref="C43:D43"/>
    <mergeCell ref="B44:F44"/>
    <mergeCell ref="A45:A65"/>
    <mergeCell ref="F45:F47"/>
    <mergeCell ref="F48:F50"/>
    <mergeCell ref="F51:F53"/>
    <mergeCell ref="B54:F54"/>
    <mergeCell ref="F55:F57"/>
    <mergeCell ref="F58:F60"/>
    <mergeCell ref="F61:F63"/>
    <mergeCell ref="A66:A83"/>
    <mergeCell ref="F66:F68"/>
    <mergeCell ref="F69:F71"/>
    <mergeCell ref="F72:F74"/>
    <mergeCell ref="B75:F75"/>
    <mergeCell ref="F76:F78"/>
    <mergeCell ref="F79:F81"/>
    <mergeCell ref="C82:D82"/>
    <mergeCell ref="B83:F83"/>
    <mergeCell ref="H83:M83"/>
    <mergeCell ref="J1:M1"/>
    <mergeCell ref="C64:D64"/>
    <mergeCell ref="B65:F65"/>
    <mergeCell ref="H65:M65"/>
    <mergeCell ref="H75:M75"/>
    <mergeCell ref="H44:M44"/>
    <mergeCell ref="H54:M54"/>
    <mergeCell ref="H36:M36"/>
    <mergeCell ref="F16:F18"/>
    <mergeCell ref="F19:F21"/>
    <mergeCell ref="F22:F24"/>
    <mergeCell ref="C25:D25"/>
    <mergeCell ref="H26:M26"/>
    <mergeCell ref="G3:G5"/>
    <mergeCell ref="H3:M3"/>
    <mergeCell ref="J86:M87"/>
    <mergeCell ref="A86:A87"/>
    <mergeCell ref="B86:D87"/>
    <mergeCell ref="E86:E87"/>
    <mergeCell ref="F86:H87"/>
    <mergeCell ref="I86:I87"/>
  </mergeCells>
  <phoneticPr fontId="3"/>
  <conditionalFormatting sqref="G15 G26 G36 G44 G54 G65 G75 G83">
    <cfRule type="cellIs" dxfId="11" priority="1" operator="greaterThan">
      <formula>100</formula>
    </cfRule>
  </conditionalFormatting>
  <pageMargins left="0.7" right="0.7" top="0.75" bottom="0.75" header="0.3" footer="0.3"/>
  <pageSetup paperSize="8" scale="6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FD6C2-AAFC-4ECE-9775-F191F63975FE}">
  <sheetPr>
    <pageSetUpPr fitToPage="1"/>
  </sheetPr>
  <dimension ref="A1:M83"/>
  <sheetViews>
    <sheetView view="pageBreakPreview" zoomScaleNormal="100" zoomScaleSheetLayoutView="100" workbookViewId="0">
      <selection activeCell="C1" sqref="C1"/>
    </sheetView>
  </sheetViews>
  <sheetFormatPr defaultColWidth="8.59765625" defaultRowHeight="18"/>
  <cols>
    <col min="1" max="1" width="10.19921875" style="27" customWidth="1"/>
    <col min="2" max="3" width="12.5" style="26" customWidth="1"/>
    <col min="4" max="5" width="10" style="26" customWidth="1"/>
    <col min="6" max="7" width="10" style="27" customWidth="1"/>
    <col min="8" max="13" width="8.3984375" style="27" customWidth="1"/>
    <col min="14" max="16384" width="8.59765625" style="30"/>
  </cols>
  <sheetData>
    <row r="1" spans="1:13" ht="26.4">
      <c r="A1" s="366" t="s">
        <v>621</v>
      </c>
      <c r="B1" s="366"/>
      <c r="C1" s="132" t="s">
        <v>1155</v>
      </c>
      <c r="D1" s="80"/>
      <c r="E1" s="367"/>
      <c r="F1" s="367"/>
      <c r="I1" s="29" t="s">
        <v>44</v>
      </c>
      <c r="J1" s="269">
        <f>【改訂案】③電気工事!Q8</f>
        <v>0</v>
      </c>
      <c r="K1" s="269"/>
      <c r="L1" s="269"/>
      <c r="M1" s="269"/>
    </row>
    <row r="2" spans="1:13" ht="18.600000000000001" thickBot="1"/>
    <row r="3" spans="1:13">
      <c r="A3" s="303" t="s">
        <v>45</v>
      </c>
      <c r="B3" s="259" t="s">
        <v>46</v>
      </c>
      <c r="C3" s="307" t="s">
        <v>47</v>
      </c>
      <c r="D3" s="309" t="s">
        <v>48</v>
      </c>
      <c r="E3" s="307" t="s">
        <v>49</v>
      </c>
      <c r="F3" s="307" t="s">
        <v>50</v>
      </c>
      <c r="G3" s="291" t="s">
        <v>51</v>
      </c>
      <c r="H3" s="294" t="s">
        <v>52</v>
      </c>
      <c r="I3" s="295"/>
      <c r="J3" s="295"/>
      <c r="K3" s="295"/>
      <c r="L3" s="295"/>
      <c r="M3" s="296"/>
    </row>
    <row r="4" spans="1:13">
      <c r="A4" s="304"/>
      <c r="B4" s="302"/>
      <c r="C4" s="260"/>
      <c r="D4" s="260"/>
      <c r="E4" s="260"/>
      <c r="F4" s="260"/>
      <c r="G4" s="292"/>
      <c r="H4" s="297" t="s">
        <v>53</v>
      </c>
      <c r="I4" s="297"/>
      <c r="J4" s="298"/>
      <c r="K4" s="299" t="s">
        <v>54</v>
      </c>
      <c r="L4" s="297"/>
      <c r="M4" s="300"/>
    </row>
    <row r="5" spans="1:13" ht="18.600000000000001" thickBot="1">
      <c r="A5" s="305"/>
      <c r="B5" s="306"/>
      <c r="C5" s="308"/>
      <c r="D5" s="310"/>
      <c r="E5" s="308"/>
      <c r="F5" s="308"/>
      <c r="G5" s="293"/>
      <c r="H5" s="35" t="s">
        <v>55</v>
      </c>
      <c r="I5" s="36" t="s">
        <v>56</v>
      </c>
      <c r="J5" s="36" t="s">
        <v>57</v>
      </c>
      <c r="K5" s="36" t="s">
        <v>58</v>
      </c>
      <c r="L5" s="36" t="s">
        <v>59</v>
      </c>
      <c r="M5" s="37" t="s">
        <v>60</v>
      </c>
    </row>
    <row r="6" spans="1:13" ht="18.600000000000001" thickTop="1">
      <c r="A6" s="370" t="s">
        <v>622</v>
      </c>
      <c r="B6" s="60"/>
      <c r="C6" s="74" t="s">
        <v>623</v>
      </c>
      <c r="D6" s="40" t="s">
        <v>358</v>
      </c>
      <c r="E6" s="75" t="s">
        <v>64</v>
      </c>
      <c r="F6" s="302" t="s">
        <v>65</v>
      </c>
      <c r="G6" s="76"/>
      <c r="H6" s="64"/>
      <c r="I6" s="65"/>
      <c r="J6" s="65"/>
      <c r="K6" s="65"/>
      <c r="L6" s="65"/>
      <c r="M6" s="66"/>
    </row>
    <row r="7" spans="1:13">
      <c r="A7" s="347"/>
      <c r="B7" s="60"/>
      <c r="C7" s="47" t="s">
        <v>624</v>
      </c>
      <c r="D7" s="48" t="s">
        <v>471</v>
      </c>
      <c r="E7" s="49" t="s">
        <v>64</v>
      </c>
      <c r="F7" s="302"/>
      <c r="G7" s="50"/>
      <c r="H7" s="51"/>
      <c r="I7" s="52"/>
      <c r="J7" s="52"/>
      <c r="K7" s="52"/>
      <c r="L7" s="52"/>
      <c r="M7" s="53"/>
    </row>
    <row r="8" spans="1:13" ht="18.600000000000001" thickBot="1">
      <c r="A8" s="347"/>
      <c r="B8" s="46" t="s">
        <v>66</v>
      </c>
      <c r="C8" s="54" t="s">
        <v>625</v>
      </c>
      <c r="D8" s="61" t="s">
        <v>473</v>
      </c>
      <c r="E8" s="55" t="s">
        <v>64</v>
      </c>
      <c r="F8" s="331"/>
      <c r="G8" s="56"/>
      <c r="H8" s="51"/>
      <c r="I8" s="52"/>
      <c r="J8" s="52"/>
      <c r="K8" s="52"/>
      <c r="L8" s="52"/>
      <c r="M8" s="53"/>
    </row>
    <row r="9" spans="1:13">
      <c r="A9" s="347"/>
      <c r="B9" s="46" t="s">
        <v>69</v>
      </c>
      <c r="C9" s="57" t="s">
        <v>626</v>
      </c>
      <c r="D9" s="58" t="s">
        <v>363</v>
      </c>
      <c r="E9" s="33" t="s">
        <v>64</v>
      </c>
      <c r="F9" s="259" t="s">
        <v>65</v>
      </c>
      <c r="G9" s="59"/>
      <c r="H9" s="51"/>
      <c r="I9" s="52"/>
      <c r="J9" s="52"/>
      <c r="K9" s="52"/>
      <c r="L9" s="52"/>
      <c r="M9" s="53"/>
    </row>
    <row r="10" spans="1:13">
      <c r="A10" s="347"/>
      <c r="B10" s="46" t="s">
        <v>72</v>
      </c>
      <c r="C10" s="47" t="s">
        <v>627</v>
      </c>
      <c r="D10" s="48" t="s">
        <v>476</v>
      </c>
      <c r="E10" s="49" t="s">
        <v>64</v>
      </c>
      <c r="F10" s="302"/>
      <c r="G10" s="50"/>
      <c r="H10" s="51"/>
      <c r="I10" s="52"/>
      <c r="J10" s="52"/>
      <c r="K10" s="52"/>
      <c r="L10" s="52"/>
      <c r="M10" s="53"/>
    </row>
    <row r="11" spans="1:13" ht="18.600000000000001" thickBot="1">
      <c r="A11" s="347"/>
      <c r="B11" s="46" t="s">
        <v>75</v>
      </c>
      <c r="C11" s="54" t="s">
        <v>628</v>
      </c>
      <c r="D11" s="61" t="s">
        <v>478</v>
      </c>
      <c r="E11" s="55" t="s">
        <v>64</v>
      </c>
      <c r="F11" s="331"/>
      <c r="G11" s="56"/>
      <c r="H11" s="51"/>
      <c r="I11" s="52"/>
      <c r="J11" s="52"/>
      <c r="K11" s="52"/>
      <c r="L11" s="52"/>
      <c r="M11" s="53"/>
    </row>
    <row r="12" spans="1:13">
      <c r="A12" s="347"/>
      <c r="B12" s="46" t="s">
        <v>78</v>
      </c>
      <c r="C12" s="57" t="s">
        <v>629</v>
      </c>
      <c r="D12" s="58" t="s">
        <v>365</v>
      </c>
      <c r="E12" s="33" t="s">
        <v>64</v>
      </c>
      <c r="F12" s="259" t="s">
        <v>65</v>
      </c>
      <c r="G12" s="59"/>
      <c r="H12" s="51"/>
      <c r="I12" s="52"/>
      <c r="J12" s="52"/>
      <c r="K12" s="52"/>
      <c r="L12" s="52"/>
      <c r="M12" s="53"/>
    </row>
    <row r="13" spans="1:13">
      <c r="A13" s="347"/>
      <c r="B13" s="46" t="s">
        <v>81</v>
      </c>
      <c r="C13" s="47" t="s">
        <v>630</v>
      </c>
      <c r="D13" s="48" t="s">
        <v>481</v>
      </c>
      <c r="E13" s="49" t="s">
        <v>64</v>
      </c>
      <c r="F13" s="302"/>
      <c r="G13" s="122"/>
      <c r="H13" s="51"/>
      <c r="I13" s="52"/>
      <c r="J13" s="52"/>
      <c r="K13" s="52"/>
      <c r="L13" s="52"/>
      <c r="M13" s="53"/>
    </row>
    <row r="14" spans="1:13" ht="18.600000000000001" thickBot="1">
      <c r="A14" s="347"/>
      <c r="B14" s="60"/>
      <c r="C14" s="54" t="s">
        <v>631</v>
      </c>
      <c r="D14" s="61" t="s">
        <v>483</v>
      </c>
      <c r="E14" s="55" t="s">
        <v>64</v>
      </c>
      <c r="F14" s="331"/>
      <c r="G14" s="56"/>
      <c r="H14" s="51"/>
      <c r="I14" s="52"/>
      <c r="J14" s="52"/>
      <c r="K14" s="52"/>
      <c r="L14" s="52"/>
      <c r="M14" s="53"/>
    </row>
    <row r="15" spans="1:13" ht="18.600000000000001" thickBot="1">
      <c r="A15" s="347"/>
      <c r="B15" s="264" t="s">
        <v>86</v>
      </c>
      <c r="C15" s="265"/>
      <c r="D15" s="265"/>
      <c r="E15" s="265"/>
      <c r="F15" s="265"/>
      <c r="G15" s="71">
        <f>SUM(G6:G14)</f>
        <v>0</v>
      </c>
      <c r="H15" s="281" t="str">
        <f>IF(G15&lt;93.7,"",IF(G15&gt;93.7,"※93.7ＫＶＡを超えています",""))</f>
        <v/>
      </c>
      <c r="I15" s="282"/>
      <c r="J15" s="282"/>
      <c r="K15" s="282"/>
      <c r="L15" s="282"/>
      <c r="M15" s="283"/>
    </row>
    <row r="16" spans="1:13">
      <c r="A16" s="347"/>
      <c r="B16" s="60"/>
      <c r="C16" s="74" t="s">
        <v>632</v>
      </c>
      <c r="D16" s="58" t="s">
        <v>111</v>
      </c>
      <c r="E16" s="75" t="s">
        <v>64</v>
      </c>
      <c r="F16" s="302" t="s">
        <v>65</v>
      </c>
      <c r="G16" s="76"/>
      <c r="H16" s="64"/>
      <c r="I16" s="65"/>
      <c r="J16" s="65"/>
      <c r="K16" s="65"/>
      <c r="L16" s="65"/>
      <c r="M16" s="66"/>
    </row>
    <row r="17" spans="1:13">
      <c r="A17" s="347"/>
      <c r="B17" s="60"/>
      <c r="C17" s="47" t="s">
        <v>633</v>
      </c>
      <c r="D17" s="48" t="s">
        <v>113</v>
      </c>
      <c r="E17" s="49" t="s">
        <v>64</v>
      </c>
      <c r="F17" s="302"/>
      <c r="G17" s="50"/>
      <c r="H17" s="51"/>
      <c r="I17" s="52"/>
      <c r="J17" s="52"/>
      <c r="K17" s="52"/>
      <c r="L17" s="52"/>
      <c r="M17" s="53"/>
    </row>
    <row r="18" spans="1:13" ht="18.600000000000001" thickBot="1">
      <c r="A18" s="347"/>
      <c r="B18" s="46" t="s">
        <v>89</v>
      </c>
      <c r="C18" s="54" t="s">
        <v>634</v>
      </c>
      <c r="D18" s="61" t="s">
        <v>74</v>
      </c>
      <c r="E18" s="55" t="s">
        <v>64</v>
      </c>
      <c r="F18" s="331"/>
      <c r="G18" s="56"/>
      <c r="H18" s="51"/>
      <c r="I18" s="52"/>
      <c r="J18" s="52"/>
      <c r="K18" s="52"/>
      <c r="L18" s="52"/>
      <c r="M18" s="53"/>
    </row>
    <row r="19" spans="1:13">
      <c r="A19" s="347"/>
      <c r="B19" s="46" t="s">
        <v>69</v>
      </c>
      <c r="C19" s="57" t="s">
        <v>635</v>
      </c>
      <c r="D19" s="58" t="s">
        <v>119</v>
      </c>
      <c r="E19" s="33" t="s">
        <v>64</v>
      </c>
      <c r="F19" s="259" t="s">
        <v>65</v>
      </c>
      <c r="G19" s="59"/>
      <c r="H19" s="51"/>
      <c r="I19" s="52"/>
      <c r="J19" s="52"/>
      <c r="K19" s="52"/>
      <c r="L19" s="52"/>
      <c r="M19" s="53"/>
    </row>
    <row r="20" spans="1:13">
      <c r="A20" s="347"/>
      <c r="B20" s="46" t="s">
        <v>72</v>
      </c>
      <c r="C20" s="47" t="s">
        <v>636</v>
      </c>
      <c r="D20" s="48" t="s">
        <v>121</v>
      </c>
      <c r="E20" s="49" t="s">
        <v>64</v>
      </c>
      <c r="F20" s="302"/>
      <c r="G20" s="50"/>
      <c r="H20" s="51"/>
      <c r="I20" s="52"/>
      <c r="J20" s="52"/>
      <c r="K20" s="52"/>
      <c r="L20" s="52"/>
      <c r="M20" s="53"/>
    </row>
    <row r="21" spans="1:13" ht="18.600000000000001" thickBot="1">
      <c r="A21" s="347"/>
      <c r="B21" s="46" t="s">
        <v>75</v>
      </c>
      <c r="C21" s="54" t="s">
        <v>637</v>
      </c>
      <c r="D21" s="61" t="s">
        <v>85</v>
      </c>
      <c r="E21" s="55" t="s">
        <v>64</v>
      </c>
      <c r="F21" s="331"/>
      <c r="G21" s="56"/>
      <c r="H21" s="51"/>
      <c r="I21" s="52"/>
      <c r="J21" s="52"/>
      <c r="K21" s="52"/>
      <c r="L21" s="52"/>
      <c r="M21" s="53"/>
    </row>
    <row r="22" spans="1:13">
      <c r="A22" s="347"/>
      <c r="B22" s="46" t="s">
        <v>78</v>
      </c>
      <c r="C22" s="57" t="s">
        <v>638</v>
      </c>
      <c r="D22" s="58" t="s">
        <v>128</v>
      </c>
      <c r="E22" s="33" t="s">
        <v>64</v>
      </c>
      <c r="F22" s="259" t="s">
        <v>65</v>
      </c>
      <c r="G22" s="59"/>
      <c r="H22" s="51"/>
      <c r="I22" s="52"/>
      <c r="J22" s="52"/>
      <c r="K22" s="52"/>
      <c r="L22" s="52"/>
      <c r="M22" s="53"/>
    </row>
    <row r="23" spans="1:13">
      <c r="A23" s="347"/>
      <c r="B23" s="46" t="s">
        <v>81</v>
      </c>
      <c r="C23" s="47" t="s">
        <v>639</v>
      </c>
      <c r="D23" s="48" t="s">
        <v>130</v>
      </c>
      <c r="E23" s="49" t="s">
        <v>64</v>
      </c>
      <c r="F23" s="302"/>
      <c r="G23" s="122"/>
      <c r="H23" s="51"/>
      <c r="I23" s="52"/>
      <c r="J23" s="52"/>
      <c r="K23" s="52"/>
      <c r="L23" s="52"/>
      <c r="M23" s="53"/>
    </row>
    <row r="24" spans="1:13" ht="18.600000000000001" thickBot="1">
      <c r="A24" s="347"/>
      <c r="B24" s="60"/>
      <c r="C24" s="54" t="s">
        <v>640</v>
      </c>
      <c r="D24" s="61" t="s">
        <v>95</v>
      </c>
      <c r="E24" s="55" t="s">
        <v>64</v>
      </c>
      <c r="F24" s="331"/>
      <c r="G24" s="56"/>
      <c r="H24" s="51"/>
      <c r="I24" s="52"/>
      <c r="J24" s="52"/>
      <c r="K24" s="52"/>
      <c r="L24" s="52"/>
      <c r="M24" s="53"/>
    </row>
    <row r="25" spans="1:13" ht="18.600000000000001" thickBot="1">
      <c r="A25" s="372"/>
      <c r="B25" s="271" t="s">
        <v>86</v>
      </c>
      <c r="C25" s="272"/>
      <c r="D25" s="272"/>
      <c r="E25" s="272"/>
      <c r="F25" s="272"/>
      <c r="G25" s="68">
        <f>SUM(G16:G24)</f>
        <v>0</v>
      </c>
      <c r="H25" s="273" t="str">
        <f>IF(G25&lt;93.7,"",IF(G25&gt;93.7,"※93.7ＫＶＡを超えています",""))</f>
        <v/>
      </c>
      <c r="I25" s="274"/>
      <c r="J25" s="274"/>
      <c r="K25" s="274"/>
      <c r="L25" s="274"/>
      <c r="M25" s="275"/>
    </row>
    <row r="26" spans="1:13" ht="18.600000000000001" thickTop="1">
      <c r="A26" s="371" t="s">
        <v>641</v>
      </c>
      <c r="B26" s="69"/>
      <c r="C26" s="39" t="s">
        <v>642</v>
      </c>
      <c r="D26" s="72" t="s">
        <v>181</v>
      </c>
      <c r="E26" s="41" t="s">
        <v>64</v>
      </c>
      <c r="F26" s="280" t="s">
        <v>65</v>
      </c>
      <c r="G26" s="42"/>
      <c r="H26" s="43"/>
      <c r="I26" s="44"/>
      <c r="J26" s="44"/>
      <c r="K26" s="44"/>
      <c r="L26" s="44"/>
      <c r="M26" s="45"/>
    </row>
    <row r="27" spans="1:13">
      <c r="A27" s="347"/>
      <c r="B27" s="60"/>
      <c r="C27" s="47" t="s">
        <v>643</v>
      </c>
      <c r="D27" s="48" t="s">
        <v>183</v>
      </c>
      <c r="E27" s="49" t="s">
        <v>64</v>
      </c>
      <c r="F27" s="302"/>
      <c r="G27" s="50"/>
      <c r="H27" s="51"/>
      <c r="I27" s="52"/>
      <c r="J27" s="52"/>
      <c r="K27" s="52"/>
      <c r="L27" s="52"/>
      <c r="M27" s="53"/>
    </row>
    <row r="28" spans="1:13" ht="18.600000000000001" thickBot="1">
      <c r="A28" s="347"/>
      <c r="B28" s="46" t="s">
        <v>107</v>
      </c>
      <c r="C28" s="54" t="s">
        <v>644</v>
      </c>
      <c r="D28" s="61" t="s">
        <v>148</v>
      </c>
      <c r="E28" s="55" t="s">
        <v>64</v>
      </c>
      <c r="F28" s="331"/>
      <c r="G28" s="56"/>
      <c r="H28" s="51"/>
      <c r="I28" s="52"/>
      <c r="J28" s="52"/>
      <c r="K28" s="52"/>
      <c r="L28" s="52"/>
      <c r="M28" s="53"/>
    </row>
    <row r="29" spans="1:13">
      <c r="A29" s="347"/>
      <c r="B29" s="46" t="s">
        <v>69</v>
      </c>
      <c r="C29" s="57" t="s">
        <v>645</v>
      </c>
      <c r="D29" s="58" t="s">
        <v>189</v>
      </c>
      <c r="E29" s="33" t="s">
        <v>64</v>
      </c>
      <c r="F29" s="259" t="s">
        <v>65</v>
      </c>
      <c r="G29" s="59"/>
      <c r="H29" s="51"/>
      <c r="I29" s="52"/>
      <c r="J29" s="52"/>
      <c r="K29" s="52"/>
      <c r="L29" s="52"/>
      <c r="M29" s="53"/>
    </row>
    <row r="30" spans="1:13">
      <c r="A30" s="347"/>
      <c r="B30" s="46" t="s">
        <v>72</v>
      </c>
      <c r="C30" s="47" t="s">
        <v>646</v>
      </c>
      <c r="D30" s="48" t="s">
        <v>191</v>
      </c>
      <c r="E30" s="49" t="s">
        <v>64</v>
      </c>
      <c r="F30" s="302"/>
      <c r="G30" s="50"/>
      <c r="H30" s="51"/>
      <c r="I30" s="52"/>
      <c r="J30" s="52"/>
      <c r="K30" s="52"/>
      <c r="L30" s="52"/>
      <c r="M30" s="53"/>
    </row>
    <row r="31" spans="1:13" ht="18.600000000000001" thickBot="1">
      <c r="A31" s="347"/>
      <c r="B31" s="46" t="s">
        <v>75</v>
      </c>
      <c r="C31" s="54" t="s">
        <v>647</v>
      </c>
      <c r="D31" s="61" t="s">
        <v>156</v>
      </c>
      <c r="E31" s="55" t="s">
        <v>64</v>
      </c>
      <c r="F31" s="331"/>
      <c r="G31" s="56"/>
      <c r="H31" s="51"/>
      <c r="I31" s="52"/>
      <c r="J31" s="52"/>
      <c r="K31" s="52"/>
      <c r="L31" s="52"/>
      <c r="M31" s="53"/>
    </row>
    <row r="32" spans="1:13">
      <c r="A32" s="347"/>
      <c r="B32" s="46" t="s">
        <v>78</v>
      </c>
      <c r="C32" s="74" t="s">
        <v>648</v>
      </c>
      <c r="D32" s="40" t="s">
        <v>198</v>
      </c>
      <c r="E32" s="75" t="s">
        <v>64</v>
      </c>
      <c r="F32" s="302" t="s">
        <v>65</v>
      </c>
      <c r="G32" s="76"/>
      <c r="H32" s="51"/>
      <c r="I32" s="52"/>
      <c r="J32" s="52"/>
      <c r="K32" s="52"/>
      <c r="L32" s="52"/>
      <c r="M32" s="53"/>
    </row>
    <row r="33" spans="1:13">
      <c r="A33" s="347"/>
      <c r="B33" s="46" t="s">
        <v>81</v>
      </c>
      <c r="C33" s="47" t="s">
        <v>649</v>
      </c>
      <c r="D33" s="48" t="s">
        <v>200</v>
      </c>
      <c r="E33" s="49" t="s">
        <v>64</v>
      </c>
      <c r="F33" s="302"/>
      <c r="G33" s="50"/>
      <c r="H33" s="51"/>
      <c r="I33" s="52"/>
      <c r="J33" s="52"/>
      <c r="K33" s="52"/>
      <c r="L33" s="52"/>
      <c r="M33" s="53"/>
    </row>
    <row r="34" spans="1:13" ht="18.600000000000001" thickBot="1">
      <c r="A34" s="347"/>
      <c r="B34" s="46"/>
      <c r="C34" s="54" t="s">
        <v>650</v>
      </c>
      <c r="D34" s="61" t="s">
        <v>165</v>
      </c>
      <c r="E34" s="55" t="s">
        <v>64</v>
      </c>
      <c r="F34" s="331"/>
      <c r="G34" s="56"/>
      <c r="H34" s="51"/>
      <c r="I34" s="52"/>
      <c r="J34" s="52"/>
      <c r="K34" s="52"/>
      <c r="L34" s="52"/>
      <c r="M34" s="53"/>
    </row>
    <row r="35" spans="1:13" ht="18.600000000000001" thickBot="1">
      <c r="A35" s="347"/>
      <c r="B35" s="264" t="s">
        <v>86</v>
      </c>
      <c r="C35" s="265"/>
      <c r="D35" s="265"/>
      <c r="E35" s="265"/>
      <c r="F35" s="265"/>
      <c r="G35" s="71">
        <f>SUM(G26:G34)</f>
        <v>0</v>
      </c>
      <c r="H35" s="281" t="str">
        <f>IF(G35&lt;93.7,"",IF(G35&gt;93.7,"※93.7ＫＶＡを超えています",""))</f>
        <v/>
      </c>
      <c r="I35" s="282"/>
      <c r="J35" s="282"/>
      <c r="K35" s="282"/>
      <c r="L35" s="282"/>
      <c r="M35" s="283"/>
    </row>
    <row r="36" spans="1:13">
      <c r="A36" s="348"/>
      <c r="B36" s="46" t="s">
        <v>124</v>
      </c>
      <c r="C36" s="57" t="s">
        <v>651</v>
      </c>
      <c r="D36" s="58" t="s">
        <v>206</v>
      </c>
      <c r="E36" s="33" t="s">
        <v>64</v>
      </c>
      <c r="F36" s="259" t="s">
        <v>65</v>
      </c>
      <c r="G36" s="59"/>
      <c r="H36" s="51"/>
      <c r="I36" s="52"/>
      <c r="J36" s="52"/>
      <c r="K36" s="52"/>
      <c r="L36" s="52"/>
      <c r="M36" s="53"/>
    </row>
    <row r="37" spans="1:13">
      <c r="A37" s="348"/>
      <c r="B37" s="46" t="s">
        <v>69</v>
      </c>
      <c r="C37" s="47" t="s">
        <v>652</v>
      </c>
      <c r="D37" s="48" t="s">
        <v>208</v>
      </c>
      <c r="E37" s="49" t="s">
        <v>64</v>
      </c>
      <c r="F37" s="302"/>
      <c r="G37" s="50"/>
      <c r="H37" s="51"/>
      <c r="I37" s="52"/>
      <c r="J37" s="52"/>
      <c r="K37" s="52"/>
      <c r="L37" s="52"/>
      <c r="M37" s="53"/>
    </row>
    <row r="38" spans="1:13" ht="18.600000000000001" thickBot="1">
      <c r="A38" s="348"/>
      <c r="B38" s="46" t="s">
        <v>72</v>
      </c>
      <c r="C38" s="54" t="s">
        <v>653</v>
      </c>
      <c r="D38" s="61" t="s">
        <v>173</v>
      </c>
      <c r="E38" s="55" t="s">
        <v>64</v>
      </c>
      <c r="F38" s="331"/>
      <c r="G38" s="56"/>
      <c r="H38" s="51"/>
      <c r="I38" s="52"/>
      <c r="J38" s="52"/>
      <c r="K38" s="52"/>
      <c r="L38" s="52"/>
      <c r="M38" s="53"/>
    </row>
    <row r="39" spans="1:13">
      <c r="A39" s="348"/>
      <c r="B39" s="46" t="s">
        <v>75</v>
      </c>
      <c r="C39" s="57" t="s">
        <v>654</v>
      </c>
      <c r="D39" s="58" t="s">
        <v>136</v>
      </c>
      <c r="E39" s="33" t="s">
        <v>64</v>
      </c>
      <c r="F39" s="259" t="s">
        <v>65</v>
      </c>
      <c r="G39" s="59"/>
      <c r="H39" s="51"/>
      <c r="I39" s="52"/>
      <c r="J39" s="52"/>
      <c r="K39" s="52"/>
      <c r="L39" s="52"/>
      <c r="M39" s="53"/>
    </row>
    <row r="40" spans="1:13">
      <c r="A40" s="348"/>
      <c r="B40" s="46" t="s">
        <v>78</v>
      </c>
      <c r="C40" s="47" t="s">
        <v>655</v>
      </c>
      <c r="D40" s="48" t="s">
        <v>138</v>
      </c>
      <c r="E40" s="49" t="s">
        <v>64</v>
      </c>
      <c r="F40" s="302"/>
      <c r="G40" s="122"/>
      <c r="H40" s="51"/>
      <c r="I40" s="52"/>
      <c r="J40" s="52"/>
      <c r="K40" s="52"/>
      <c r="L40" s="52"/>
      <c r="M40" s="53"/>
    </row>
    <row r="41" spans="1:13" ht="18.600000000000001" thickBot="1">
      <c r="A41" s="348"/>
      <c r="B41" s="46" t="s">
        <v>81</v>
      </c>
      <c r="C41" s="54" t="s">
        <v>656</v>
      </c>
      <c r="D41" s="61" t="s">
        <v>103</v>
      </c>
      <c r="E41" s="55" t="s">
        <v>64</v>
      </c>
      <c r="F41" s="331"/>
      <c r="G41" s="56"/>
      <c r="H41" s="51"/>
      <c r="I41" s="52"/>
      <c r="J41" s="52"/>
      <c r="K41" s="52"/>
      <c r="L41" s="52"/>
      <c r="M41" s="53"/>
    </row>
    <row r="42" spans="1:13" ht="18.600000000000001" thickBot="1">
      <c r="A42" s="364"/>
      <c r="B42" s="271" t="s">
        <v>86</v>
      </c>
      <c r="C42" s="272"/>
      <c r="D42" s="272"/>
      <c r="E42" s="272"/>
      <c r="F42" s="272"/>
      <c r="G42" s="68">
        <f>SUM(G36:G41)</f>
        <v>0</v>
      </c>
      <c r="H42" s="273" t="str">
        <f>IF(G42&lt;93.7,"",IF(G42&gt;93.7,"※93.7ＫＶＡを超えています",""))</f>
        <v/>
      </c>
      <c r="I42" s="274"/>
      <c r="J42" s="274"/>
      <c r="K42" s="274"/>
      <c r="L42" s="274"/>
      <c r="M42" s="275"/>
    </row>
    <row r="43" spans="1:13" ht="18.600000000000001" thickTop="1">
      <c r="A43" s="371" t="s">
        <v>657</v>
      </c>
      <c r="B43" s="60"/>
      <c r="C43" s="74" t="s">
        <v>658</v>
      </c>
      <c r="D43" s="72" t="s">
        <v>380</v>
      </c>
      <c r="E43" s="75" t="s">
        <v>64</v>
      </c>
      <c r="F43" s="302" t="s">
        <v>65</v>
      </c>
      <c r="G43" s="76"/>
      <c r="H43" s="43"/>
      <c r="I43" s="44"/>
      <c r="J43" s="44"/>
      <c r="K43" s="44"/>
      <c r="L43" s="44"/>
      <c r="M43" s="45"/>
    </row>
    <row r="44" spans="1:13">
      <c r="A44" s="347"/>
      <c r="B44" s="60"/>
      <c r="C44" s="47" t="s">
        <v>659</v>
      </c>
      <c r="D44" s="48" t="s">
        <v>512</v>
      </c>
      <c r="E44" s="49" t="s">
        <v>64</v>
      </c>
      <c r="F44" s="302"/>
      <c r="G44" s="50"/>
      <c r="H44" s="51"/>
      <c r="I44" s="52"/>
      <c r="J44" s="52"/>
      <c r="K44" s="52"/>
      <c r="L44" s="52"/>
      <c r="M44" s="53"/>
    </row>
    <row r="45" spans="1:13" ht="18.600000000000001" thickBot="1">
      <c r="A45" s="347"/>
      <c r="B45" s="46" t="s">
        <v>142</v>
      </c>
      <c r="C45" s="54" t="s">
        <v>660</v>
      </c>
      <c r="D45" s="61" t="s">
        <v>514</v>
      </c>
      <c r="E45" s="55" t="s">
        <v>64</v>
      </c>
      <c r="F45" s="331"/>
      <c r="G45" s="56"/>
      <c r="H45" s="51"/>
      <c r="I45" s="52"/>
      <c r="J45" s="52"/>
      <c r="K45" s="52"/>
      <c r="L45" s="52"/>
      <c r="M45" s="53"/>
    </row>
    <row r="46" spans="1:13">
      <c r="A46" s="347"/>
      <c r="B46" s="46" t="s">
        <v>69</v>
      </c>
      <c r="C46" s="57" t="s">
        <v>661</v>
      </c>
      <c r="D46" s="58" t="s">
        <v>383</v>
      </c>
      <c r="E46" s="33" t="s">
        <v>64</v>
      </c>
      <c r="F46" s="259" t="s">
        <v>65</v>
      </c>
      <c r="G46" s="59"/>
      <c r="H46" s="51"/>
      <c r="I46" s="52"/>
      <c r="J46" s="52"/>
      <c r="K46" s="52"/>
      <c r="L46" s="52"/>
      <c r="M46" s="53"/>
    </row>
    <row r="47" spans="1:13">
      <c r="A47" s="347"/>
      <c r="B47" s="46" t="s">
        <v>72</v>
      </c>
      <c r="C47" s="47" t="s">
        <v>662</v>
      </c>
      <c r="D47" s="48" t="s">
        <v>517</v>
      </c>
      <c r="E47" s="49" t="s">
        <v>64</v>
      </c>
      <c r="F47" s="302"/>
      <c r="G47" s="50"/>
      <c r="H47" s="51"/>
      <c r="I47" s="52"/>
      <c r="J47" s="52"/>
      <c r="K47" s="52"/>
      <c r="L47" s="52"/>
      <c r="M47" s="53"/>
    </row>
    <row r="48" spans="1:13" ht="18.600000000000001" thickBot="1">
      <c r="A48" s="347"/>
      <c r="B48" s="46" t="s">
        <v>75</v>
      </c>
      <c r="C48" s="54" t="s">
        <v>663</v>
      </c>
      <c r="D48" s="61" t="s">
        <v>519</v>
      </c>
      <c r="E48" s="55" t="s">
        <v>64</v>
      </c>
      <c r="F48" s="331"/>
      <c r="G48" s="56"/>
      <c r="H48" s="51"/>
      <c r="I48" s="52"/>
      <c r="J48" s="52"/>
      <c r="K48" s="52"/>
      <c r="L48" s="52"/>
      <c r="M48" s="53"/>
    </row>
    <row r="49" spans="1:13">
      <c r="A49" s="347"/>
      <c r="B49" s="46" t="s">
        <v>78</v>
      </c>
      <c r="C49" s="57" t="s">
        <v>664</v>
      </c>
      <c r="D49" s="40" t="s">
        <v>385</v>
      </c>
      <c r="E49" s="33" t="s">
        <v>64</v>
      </c>
      <c r="F49" s="259" t="s">
        <v>65</v>
      </c>
      <c r="G49" s="59"/>
      <c r="H49" s="51"/>
      <c r="I49" s="52"/>
      <c r="J49" s="52"/>
      <c r="K49" s="52"/>
      <c r="L49" s="52"/>
      <c r="M49" s="53"/>
    </row>
    <row r="50" spans="1:13">
      <c r="A50" s="347"/>
      <c r="B50" s="46" t="s">
        <v>81</v>
      </c>
      <c r="C50" s="47" t="s">
        <v>665</v>
      </c>
      <c r="D50" s="48" t="s">
        <v>522</v>
      </c>
      <c r="E50" s="49" t="s">
        <v>64</v>
      </c>
      <c r="F50" s="302"/>
      <c r="G50" s="122"/>
      <c r="H50" s="51"/>
      <c r="I50" s="52"/>
      <c r="J50" s="52"/>
      <c r="K50" s="52"/>
      <c r="L50" s="52"/>
      <c r="M50" s="53"/>
    </row>
    <row r="51" spans="1:13" ht="18.600000000000001" thickBot="1">
      <c r="A51" s="347"/>
      <c r="B51" s="60"/>
      <c r="C51" s="54" t="s">
        <v>666</v>
      </c>
      <c r="D51" s="61" t="s">
        <v>524</v>
      </c>
      <c r="E51" s="55" t="s">
        <v>64</v>
      </c>
      <c r="F51" s="331"/>
      <c r="G51" s="56"/>
      <c r="H51" s="51"/>
      <c r="I51" s="52"/>
      <c r="J51" s="52"/>
      <c r="K51" s="52"/>
      <c r="L51" s="52"/>
      <c r="M51" s="53"/>
    </row>
    <row r="52" spans="1:13" ht="18.600000000000001" thickBot="1">
      <c r="A52" s="347"/>
      <c r="B52" s="264" t="s">
        <v>86</v>
      </c>
      <c r="C52" s="265"/>
      <c r="D52" s="265"/>
      <c r="E52" s="265"/>
      <c r="F52" s="265"/>
      <c r="G52" s="71">
        <f>SUM(G43:G51)</f>
        <v>0</v>
      </c>
      <c r="H52" s="281" t="str">
        <f>IF(G52&lt;93.7,"",IF(G52&gt;93.7,"※93.7ＫＶＡを超えています",""))</f>
        <v/>
      </c>
      <c r="I52" s="282"/>
      <c r="J52" s="282"/>
      <c r="K52" s="282"/>
      <c r="L52" s="282"/>
      <c r="M52" s="283"/>
    </row>
    <row r="53" spans="1:13">
      <c r="A53" s="347"/>
      <c r="B53" s="73"/>
      <c r="C53" s="57" t="s">
        <v>667</v>
      </c>
      <c r="D53" s="58" t="s">
        <v>63</v>
      </c>
      <c r="E53" s="33" t="s">
        <v>64</v>
      </c>
      <c r="F53" s="259" t="s">
        <v>65</v>
      </c>
      <c r="G53" s="59"/>
      <c r="H53" s="64"/>
      <c r="I53" s="65"/>
      <c r="J53" s="65"/>
      <c r="K53" s="65"/>
      <c r="L53" s="65"/>
      <c r="M53" s="66"/>
    </row>
    <row r="54" spans="1:13">
      <c r="A54" s="347"/>
      <c r="B54" s="60"/>
      <c r="C54" s="47" t="s">
        <v>668</v>
      </c>
      <c r="D54" s="48" t="s">
        <v>68</v>
      </c>
      <c r="E54" s="49" t="s">
        <v>64</v>
      </c>
      <c r="F54" s="302"/>
      <c r="G54" s="50"/>
      <c r="H54" s="51"/>
      <c r="I54" s="52"/>
      <c r="J54" s="52"/>
      <c r="K54" s="52"/>
      <c r="L54" s="52"/>
      <c r="M54" s="53"/>
    </row>
    <row r="55" spans="1:13" ht="18.600000000000001" thickBot="1">
      <c r="A55" s="347"/>
      <c r="B55" s="46" t="s">
        <v>159</v>
      </c>
      <c r="C55" s="54" t="s">
        <v>669</v>
      </c>
      <c r="D55" s="61" t="s">
        <v>71</v>
      </c>
      <c r="E55" s="55" t="s">
        <v>64</v>
      </c>
      <c r="F55" s="331"/>
      <c r="G55" s="56"/>
      <c r="H55" s="51"/>
      <c r="I55" s="52"/>
      <c r="J55" s="52"/>
      <c r="K55" s="52"/>
      <c r="L55" s="52"/>
      <c r="M55" s="53"/>
    </row>
    <row r="56" spans="1:13">
      <c r="A56" s="347"/>
      <c r="B56" s="46" t="s">
        <v>69</v>
      </c>
      <c r="C56" s="57" t="s">
        <v>670</v>
      </c>
      <c r="D56" s="58" t="s">
        <v>77</v>
      </c>
      <c r="E56" s="33" t="s">
        <v>64</v>
      </c>
      <c r="F56" s="259" t="s">
        <v>65</v>
      </c>
      <c r="G56" s="59"/>
      <c r="H56" s="51"/>
      <c r="I56" s="52"/>
      <c r="J56" s="52"/>
      <c r="K56" s="52"/>
      <c r="L56" s="52"/>
      <c r="M56" s="53"/>
    </row>
    <row r="57" spans="1:13">
      <c r="A57" s="347"/>
      <c r="B57" s="46" t="s">
        <v>72</v>
      </c>
      <c r="C57" s="47" t="s">
        <v>671</v>
      </c>
      <c r="D57" s="48" t="s">
        <v>80</v>
      </c>
      <c r="E57" s="49" t="s">
        <v>64</v>
      </c>
      <c r="F57" s="302"/>
      <c r="G57" s="50"/>
      <c r="H57" s="51"/>
      <c r="I57" s="52"/>
      <c r="J57" s="52"/>
      <c r="K57" s="52"/>
      <c r="L57" s="52"/>
      <c r="M57" s="53"/>
    </row>
    <row r="58" spans="1:13" ht="18.600000000000001" thickBot="1">
      <c r="A58" s="347"/>
      <c r="B58" s="46" t="s">
        <v>75</v>
      </c>
      <c r="C58" s="54" t="s">
        <v>672</v>
      </c>
      <c r="D58" s="61" t="s">
        <v>83</v>
      </c>
      <c r="E58" s="55" t="s">
        <v>64</v>
      </c>
      <c r="F58" s="331"/>
      <c r="G58" s="56"/>
      <c r="H58" s="51"/>
      <c r="I58" s="52"/>
      <c r="J58" s="52"/>
      <c r="K58" s="52"/>
      <c r="L58" s="52"/>
      <c r="M58" s="53"/>
    </row>
    <row r="59" spans="1:13">
      <c r="A59" s="347"/>
      <c r="B59" s="46" t="s">
        <v>78</v>
      </c>
      <c r="C59" s="57" t="s">
        <v>673</v>
      </c>
      <c r="D59" s="58" t="s">
        <v>88</v>
      </c>
      <c r="E59" s="33" t="s">
        <v>64</v>
      </c>
      <c r="F59" s="259" t="s">
        <v>65</v>
      </c>
      <c r="G59" s="59"/>
      <c r="H59" s="51"/>
      <c r="I59" s="52"/>
      <c r="J59" s="52"/>
      <c r="K59" s="52"/>
      <c r="L59" s="52"/>
      <c r="M59" s="53"/>
    </row>
    <row r="60" spans="1:13">
      <c r="A60" s="347"/>
      <c r="B60" s="46" t="s">
        <v>81</v>
      </c>
      <c r="C60" s="47" t="s">
        <v>674</v>
      </c>
      <c r="D60" s="48" t="s">
        <v>91</v>
      </c>
      <c r="E60" s="49" t="s">
        <v>64</v>
      </c>
      <c r="F60" s="302"/>
      <c r="G60" s="122"/>
      <c r="H60" s="51"/>
      <c r="I60" s="52"/>
      <c r="J60" s="52"/>
      <c r="K60" s="52"/>
      <c r="L60" s="52"/>
      <c r="M60" s="53"/>
    </row>
    <row r="61" spans="1:13" ht="18.600000000000001" thickBot="1">
      <c r="A61" s="347"/>
      <c r="B61" s="60"/>
      <c r="C61" s="54" t="s">
        <v>675</v>
      </c>
      <c r="D61" s="61" t="s">
        <v>93</v>
      </c>
      <c r="E61" s="55" t="s">
        <v>64</v>
      </c>
      <c r="F61" s="331"/>
      <c r="G61" s="56"/>
      <c r="H61" s="51"/>
      <c r="I61" s="52"/>
      <c r="J61" s="52"/>
      <c r="K61" s="52"/>
      <c r="L61" s="52"/>
      <c r="M61" s="53"/>
    </row>
    <row r="62" spans="1:13" ht="18.600000000000001" thickBot="1">
      <c r="A62" s="372"/>
      <c r="B62" s="271" t="s">
        <v>86</v>
      </c>
      <c r="C62" s="272"/>
      <c r="D62" s="272"/>
      <c r="E62" s="272"/>
      <c r="F62" s="272"/>
      <c r="G62" s="68">
        <f>SUM(G53:G61)</f>
        <v>0</v>
      </c>
      <c r="H62" s="273" t="str">
        <f>IF(G62&lt;93.7,"",IF(G62&gt;93.7,"※93.7ＫＶＡを超えています",""))</f>
        <v/>
      </c>
      <c r="I62" s="274"/>
      <c r="J62" s="274"/>
      <c r="K62" s="274"/>
      <c r="L62" s="274"/>
      <c r="M62" s="275"/>
    </row>
    <row r="63" spans="1:13" ht="18.600000000000001" thickTop="1">
      <c r="A63" s="370" t="s">
        <v>676</v>
      </c>
      <c r="B63" s="60"/>
      <c r="C63" s="74" t="s">
        <v>677</v>
      </c>
      <c r="D63" s="72" t="s">
        <v>141</v>
      </c>
      <c r="E63" s="75" t="s">
        <v>64</v>
      </c>
      <c r="F63" s="302" t="s">
        <v>65</v>
      </c>
      <c r="G63" s="66"/>
      <c r="H63" s="64"/>
      <c r="I63" s="65"/>
      <c r="J63" s="65"/>
      <c r="K63" s="65"/>
      <c r="L63" s="65"/>
      <c r="M63" s="66"/>
    </row>
    <row r="64" spans="1:13">
      <c r="A64" s="347"/>
      <c r="B64" s="60"/>
      <c r="C64" s="47" t="s">
        <v>678</v>
      </c>
      <c r="D64" s="48" t="s">
        <v>144</v>
      </c>
      <c r="E64" s="49" t="s">
        <v>64</v>
      </c>
      <c r="F64" s="302"/>
      <c r="G64" s="53"/>
      <c r="H64" s="51"/>
      <c r="I64" s="52"/>
      <c r="J64" s="52"/>
      <c r="K64" s="52"/>
      <c r="L64" s="52"/>
      <c r="M64" s="53"/>
    </row>
    <row r="65" spans="1:13" ht="18.600000000000001" thickBot="1">
      <c r="A65" s="347"/>
      <c r="B65" s="46" t="s">
        <v>177</v>
      </c>
      <c r="C65" s="54" t="s">
        <v>679</v>
      </c>
      <c r="D65" s="61" t="s">
        <v>146</v>
      </c>
      <c r="E65" s="55" t="s">
        <v>64</v>
      </c>
      <c r="F65" s="331"/>
      <c r="G65" s="124"/>
      <c r="H65" s="51"/>
      <c r="I65" s="52"/>
      <c r="J65" s="52"/>
      <c r="K65" s="52"/>
      <c r="L65" s="52"/>
      <c r="M65" s="53"/>
    </row>
    <row r="66" spans="1:13">
      <c r="A66" s="347"/>
      <c r="B66" s="46" t="s">
        <v>69</v>
      </c>
      <c r="C66" s="57" t="s">
        <v>680</v>
      </c>
      <c r="D66" s="58" t="s">
        <v>150</v>
      </c>
      <c r="E66" s="33" t="s">
        <v>64</v>
      </c>
      <c r="F66" s="259" t="s">
        <v>65</v>
      </c>
      <c r="G66" s="125"/>
      <c r="H66" s="51"/>
      <c r="I66" s="52"/>
      <c r="J66" s="52"/>
      <c r="K66" s="52"/>
      <c r="L66" s="52"/>
      <c r="M66" s="53"/>
    </row>
    <row r="67" spans="1:13">
      <c r="A67" s="347"/>
      <c r="B67" s="46" t="s">
        <v>72</v>
      </c>
      <c r="C67" s="47" t="s">
        <v>681</v>
      </c>
      <c r="D67" s="48" t="s">
        <v>152</v>
      </c>
      <c r="E67" s="49" t="s">
        <v>64</v>
      </c>
      <c r="F67" s="302"/>
      <c r="G67" s="53"/>
      <c r="H67" s="51"/>
      <c r="I67" s="52"/>
      <c r="J67" s="52"/>
      <c r="K67" s="52"/>
      <c r="L67" s="52"/>
      <c r="M67" s="53"/>
    </row>
    <row r="68" spans="1:13" ht="18.600000000000001" thickBot="1">
      <c r="A68" s="347"/>
      <c r="B68" s="46" t="s">
        <v>75</v>
      </c>
      <c r="C68" s="54" t="s">
        <v>682</v>
      </c>
      <c r="D68" s="61" t="s">
        <v>154</v>
      </c>
      <c r="E68" s="55" t="s">
        <v>64</v>
      </c>
      <c r="F68" s="331"/>
      <c r="G68" s="124"/>
      <c r="H68" s="51"/>
      <c r="I68" s="52"/>
      <c r="J68" s="52"/>
      <c r="K68" s="52"/>
      <c r="L68" s="52"/>
      <c r="M68" s="53"/>
    </row>
    <row r="69" spans="1:13">
      <c r="A69" s="347"/>
      <c r="B69" s="46" t="s">
        <v>78</v>
      </c>
      <c r="C69" s="57" t="s">
        <v>683</v>
      </c>
      <c r="D69" s="58" t="s">
        <v>158</v>
      </c>
      <c r="E69" s="33" t="s">
        <v>64</v>
      </c>
      <c r="F69" s="259" t="s">
        <v>65</v>
      </c>
      <c r="G69" s="125"/>
      <c r="H69" s="51"/>
      <c r="I69" s="52"/>
      <c r="J69" s="52"/>
      <c r="K69" s="52"/>
      <c r="L69" s="52"/>
      <c r="M69" s="53"/>
    </row>
    <row r="70" spans="1:13">
      <c r="A70" s="347"/>
      <c r="B70" s="46" t="s">
        <v>81</v>
      </c>
      <c r="C70" s="47" t="s">
        <v>684</v>
      </c>
      <c r="D70" s="48" t="s">
        <v>161</v>
      </c>
      <c r="E70" s="49" t="s">
        <v>64</v>
      </c>
      <c r="F70" s="302"/>
      <c r="G70" s="53"/>
      <c r="H70" s="51"/>
      <c r="I70" s="52"/>
      <c r="J70" s="52"/>
      <c r="K70" s="52"/>
      <c r="L70" s="52"/>
      <c r="M70" s="53"/>
    </row>
    <row r="71" spans="1:13" ht="18.600000000000001" thickBot="1">
      <c r="A71" s="347"/>
      <c r="B71" s="46"/>
      <c r="C71" s="54" t="s">
        <v>685</v>
      </c>
      <c r="D71" s="61" t="s">
        <v>163</v>
      </c>
      <c r="E71" s="55" t="s">
        <v>64</v>
      </c>
      <c r="F71" s="331"/>
      <c r="G71" s="124"/>
      <c r="H71" s="51"/>
      <c r="I71" s="52"/>
      <c r="J71" s="52"/>
      <c r="K71" s="52"/>
      <c r="L71" s="52"/>
      <c r="M71" s="53"/>
    </row>
    <row r="72" spans="1:13" ht="18.600000000000001" thickBot="1">
      <c r="A72" s="347"/>
      <c r="B72" s="264" t="s">
        <v>86</v>
      </c>
      <c r="C72" s="265"/>
      <c r="D72" s="265"/>
      <c r="E72" s="265"/>
      <c r="F72" s="265"/>
      <c r="G72" s="126">
        <f>SUM(G63:G71)</f>
        <v>0</v>
      </c>
      <c r="H72" s="281" t="str">
        <f>IF(G72&lt;93.7,"",IF(G72&gt;93.7,"※93.7ＫＶＡを超えています",""))</f>
        <v/>
      </c>
      <c r="I72" s="282"/>
      <c r="J72" s="282"/>
      <c r="K72" s="282"/>
      <c r="L72" s="282"/>
      <c r="M72" s="283"/>
    </row>
    <row r="73" spans="1:13">
      <c r="A73" s="347"/>
      <c r="B73" s="46" t="s">
        <v>194</v>
      </c>
      <c r="C73" s="57" t="s">
        <v>686</v>
      </c>
      <c r="D73" s="58" t="s">
        <v>167</v>
      </c>
      <c r="E73" s="33" t="s">
        <v>64</v>
      </c>
      <c r="F73" s="259" t="s">
        <v>65</v>
      </c>
      <c r="G73" s="125"/>
      <c r="H73" s="51"/>
      <c r="I73" s="52"/>
      <c r="J73" s="52"/>
      <c r="K73" s="52"/>
      <c r="L73" s="52"/>
      <c r="M73" s="53"/>
    </row>
    <row r="74" spans="1:13">
      <c r="A74" s="347"/>
      <c r="B74" s="46" t="s">
        <v>69</v>
      </c>
      <c r="C74" s="47" t="s">
        <v>687</v>
      </c>
      <c r="D74" s="48" t="s">
        <v>169</v>
      </c>
      <c r="E74" s="49" t="s">
        <v>64</v>
      </c>
      <c r="F74" s="302"/>
      <c r="G74" s="53"/>
      <c r="H74" s="51"/>
      <c r="I74" s="52"/>
      <c r="J74" s="52"/>
      <c r="K74" s="52"/>
      <c r="L74" s="52"/>
      <c r="M74" s="53"/>
    </row>
    <row r="75" spans="1:13" ht="18.600000000000001" thickBot="1">
      <c r="A75" s="347"/>
      <c r="B75" s="46" t="s">
        <v>72</v>
      </c>
      <c r="C75" s="54" t="s">
        <v>688</v>
      </c>
      <c r="D75" s="61" t="s">
        <v>171</v>
      </c>
      <c r="E75" s="55" t="s">
        <v>64</v>
      </c>
      <c r="F75" s="331"/>
      <c r="G75" s="124"/>
      <c r="H75" s="51"/>
      <c r="I75" s="52"/>
      <c r="J75" s="52"/>
      <c r="K75" s="52"/>
      <c r="L75" s="52"/>
      <c r="M75" s="53"/>
    </row>
    <row r="76" spans="1:13">
      <c r="A76" s="347"/>
      <c r="B76" s="46" t="s">
        <v>75</v>
      </c>
      <c r="C76" s="57" t="s">
        <v>689</v>
      </c>
      <c r="D76" s="58" t="s">
        <v>97</v>
      </c>
      <c r="E76" s="33" t="s">
        <v>64</v>
      </c>
      <c r="F76" s="259" t="s">
        <v>65</v>
      </c>
      <c r="G76" s="125"/>
      <c r="H76" s="51"/>
      <c r="I76" s="52"/>
      <c r="J76" s="52"/>
      <c r="K76" s="52"/>
      <c r="L76" s="52"/>
      <c r="M76" s="53"/>
    </row>
    <row r="77" spans="1:13">
      <c r="A77" s="347"/>
      <c r="B77" s="46" t="s">
        <v>78</v>
      </c>
      <c r="C77" s="47" t="s">
        <v>690</v>
      </c>
      <c r="D77" s="48" t="s">
        <v>99</v>
      </c>
      <c r="E77" s="49" t="s">
        <v>64</v>
      </c>
      <c r="F77" s="302"/>
      <c r="G77" s="119"/>
      <c r="H77" s="51"/>
      <c r="I77" s="52"/>
      <c r="J77" s="52"/>
      <c r="K77" s="52"/>
      <c r="L77" s="52"/>
      <c r="M77" s="53"/>
    </row>
    <row r="78" spans="1:13" ht="18.600000000000001" thickBot="1">
      <c r="A78" s="347"/>
      <c r="B78" s="46" t="s">
        <v>81</v>
      </c>
      <c r="C78" s="54" t="s">
        <v>691</v>
      </c>
      <c r="D78" s="61" t="s">
        <v>101</v>
      </c>
      <c r="E78" s="55" t="s">
        <v>64</v>
      </c>
      <c r="F78" s="331"/>
      <c r="G78" s="124"/>
      <c r="H78" s="51"/>
      <c r="I78" s="52"/>
      <c r="J78" s="52"/>
      <c r="K78" s="52"/>
      <c r="L78" s="52"/>
      <c r="M78" s="53"/>
    </row>
    <row r="79" spans="1:13" ht="18.600000000000001" thickBot="1">
      <c r="A79" s="349"/>
      <c r="B79" s="264" t="s">
        <v>86</v>
      </c>
      <c r="C79" s="265"/>
      <c r="D79" s="265"/>
      <c r="E79" s="265"/>
      <c r="F79" s="265"/>
      <c r="G79" s="126">
        <f>SUM(G73:G78)</f>
        <v>0</v>
      </c>
      <c r="H79" s="266" t="str">
        <f>IF(G79&lt;93.7,"",IF(G79&gt;93.7,"※93.7ＫＶＡを超えています",""))</f>
        <v/>
      </c>
      <c r="I79" s="267"/>
      <c r="J79" s="267"/>
      <c r="K79" s="267"/>
      <c r="L79" s="267"/>
      <c r="M79" s="268"/>
    </row>
    <row r="80" spans="1:13">
      <c r="F80" s="78" t="s">
        <v>209</v>
      </c>
      <c r="G80" s="79">
        <f>$G$15+$G$25+$G$35+$G$42+$G$52+$G$62+$G$72+$G$79</f>
        <v>0</v>
      </c>
    </row>
    <row r="81" spans="1:13" ht="18.600000000000001" thickBot="1">
      <c r="A81" s="81" t="s">
        <v>1149</v>
      </c>
      <c r="G81" s="133"/>
      <c r="H81" s="81"/>
    </row>
    <row r="82" spans="1:13">
      <c r="A82" s="315" t="s">
        <v>1151</v>
      </c>
      <c r="B82" s="319"/>
      <c r="C82" s="319"/>
      <c r="D82" s="319"/>
      <c r="E82" s="321" t="s">
        <v>1150</v>
      </c>
      <c r="F82" s="319"/>
      <c r="G82" s="319"/>
      <c r="H82" s="319"/>
      <c r="I82" s="317" t="s">
        <v>1152</v>
      </c>
      <c r="J82" s="311"/>
      <c r="K82" s="311"/>
      <c r="L82" s="311"/>
      <c r="M82" s="312"/>
    </row>
    <row r="83" spans="1:13" ht="18.600000000000001" thickBot="1">
      <c r="A83" s="316"/>
      <c r="B83" s="320"/>
      <c r="C83" s="320"/>
      <c r="D83" s="320"/>
      <c r="E83" s="322"/>
      <c r="F83" s="320"/>
      <c r="G83" s="320"/>
      <c r="H83" s="320"/>
      <c r="I83" s="318"/>
      <c r="J83" s="313"/>
      <c r="K83" s="313"/>
      <c r="L83" s="313"/>
      <c r="M83" s="314"/>
    </row>
  </sheetData>
  <mergeCells count="61">
    <mergeCell ref="A1:B1"/>
    <mergeCell ref="E1:F1"/>
    <mergeCell ref="A3:A5"/>
    <mergeCell ref="B3:B5"/>
    <mergeCell ref="C3:C5"/>
    <mergeCell ref="D3:D5"/>
    <mergeCell ref="E3:E5"/>
    <mergeCell ref="F3:F5"/>
    <mergeCell ref="G3:G5"/>
    <mergeCell ref="H3:M3"/>
    <mergeCell ref="H4:J4"/>
    <mergeCell ref="K4:M4"/>
    <mergeCell ref="A6:A25"/>
    <mergeCell ref="F6:F8"/>
    <mergeCell ref="F9:F11"/>
    <mergeCell ref="F12:F14"/>
    <mergeCell ref="B15:F15"/>
    <mergeCell ref="H15:M15"/>
    <mergeCell ref="F16:F18"/>
    <mergeCell ref="F19:F21"/>
    <mergeCell ref="F22:F24"/>
    <mergeCell ref="B25:F25"/>
    <mergeCell ref="H25:M25"/>
    <mergeCell ref="A26:A42"/>
    <mergeCell ref="F26:F28"/>
    <mergeCell ref="F29:F31"/>
    <mergeCell ref="F32:F34"/>
    <mergeCell ref="B35:F35"/>
    <mergeCell ref="A43:A62"/>
    <mergeCell ref="F43:F45"/>
    <mergeCell ref="F46:F48"/>
    <mergeCell ref="F49:F51"/>
    <mergeCell ref="B52:F52"/>
    <mergeCell ref="H62:M62"/>
    <mergeCell ref="H35:M35"/>
    <mergeCell ref="F36:F38"/>
    <mergeCell ref="F39:F41"/>
    <mergeCell ref="B42:F42"/>
    <mergeCell ref="H42:M42"/>
    <mergeCell ref="J1:M1"/>
    <mergeCell ref="A63:A79"/>
    <mergeCell ref="F63:F65"/>
    <mergeCell ref="F66:F68"/>
    <mergeCell ref="F69:F71"/>
    <mergeCell ref="B72:F72"/>
    <mergeCell ref="H72:M72"/>
    <mergeCell ref="F73:F75"/>
    <mergeCell ref="F76:F78"/>
    <mergeCell ref="B79:F79"/>
    <mergeCell ref="H79:M79"/>
    <mergeCell ref="H52:M52"/>
    <mergeCell ref="F53:F55"/>
    <mergeCell ref="F56:F58"/>
    <mergeCell ref="F59:F61"/>
    <mergeCell ref="B62:F62"/>
    <mergeCell ref="J82:M83"/>
    <mergeCell ref="A82:A83"/>
    <mergeCell ref="B82:D83"/>
    <mergeCell ref="E82:E83"/>
    <mergeCell ref="F82:H83"/>
    <mergeCell ref="I82:I83"/>
  </mergeCells>
  <phoneticPr fontId="3"/>
  <conditionalFormatting sqref="G15 G72">
    <cfRule type="cellIs" dxfId="10" priority="2" operator="greaterThan">
      <formula>93.7</formula>
    </cfRule>
  </conditionalFormatting>
  <conditionalFormatting sqref="G25 G35 G42 G52 G62 G79">
    <cfRule type="cellIs" dxfId="9" priority="1" operator="greaterThan">
      <formula>93.7</formula>
    </cfRule>
  </conditionalFormatting>
  <pageMargins left="0.7" right="0.7" top="0.75" bottom="0.75" header="0.3" footer="0.3"/>
  <pageSetup paperSize="8"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12</vt:i4>
      </vt:variant>
    </vt:vector>
  </HeadingPairs>
  <TitlesOfParts>
    <vt:vector size="27" baseType="lpstr">
      <vt:lpstr>【改訂案】③電気工事</vt:lpstr>
      <vt:lpstr>Aホール電灯</vt:lpstr>
      <vt:lpstr>Aホール動力</vt:lpstr>
      <vt:lpstr>Bホール電灯</vt:lpstr>
      <vt:lpstr>Bホール動力</vt:lpstr>
      <vt:lpstr>Cホール電灯</vt:lpstr>
      <vt:lpstr>Cホール動力</vt:lpstr>
      <vt:lpstr>Dホール電灯</vt:lpstr>
      <vt:lpstr>Dホール動力</vt:lpstr>
      <vt:lpstr>Eホール電灯</vt:lpstr>
      <vt:lpstr>Eホール動力</vt:lpstr>
      <vt:lpstr>Fホール電灯</vt:lpstr>
      <vt:lpstr>Fホール動力</vt:lpstr>
      <vt:lpstr>【元】多目的利用地</vt:lpstr>
      <vt:lpstr>【改訂案】多目的利用地</vt:lpstr>
      <vt:lpstr>【改訂案】③電気工事!Print_Area</vt:lpstr>
      <vt:lpstr>【改訂案】多目的利用地!Print_Area</vt:lpstr>
      <vt:lpstr>Aホール動力!Print_Area</vt:lpstr>
      <vt:lpstr>Bホール動力!Print_Area</vt:lpstr>
      <vt:lpstr>Cホール電灯!Print_Area</vt:lpstr>
      <vt:lpstr>Cホール動力!Print_Area</vt:lpstr>
      <vt:lpstr>Dホール電灯!Print_Area</vt:lpstr>
      <vt:lpstr>Dホール動力!Print_Area</vt:lpstr>
      <vt:lpstr>Eホール電灯!Print_Area</vt:lpstr>
      <vt:lpstr>Eホール動力!Print_Area</vt:lpstr>
      <vt:lpstr>Fホール電灯!Print_Area</vt:lpstr>
      <vt:lpstr>Fホール動力!Print_Area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Yongnan PIAO</dc:creator>
  <cp:lastModifiedBy>Tateki KATO</cp:lastModifiedBy>
  <cp:lastPrinted>2025-09-27T02:13:13Z</cp:lastPrinted>
  <dcterms:created xsi:type="dcterms:W3CDTF">2023-04-01T08:19:38Z</dcterms:created>
  <dcterms:modified xsi:type="dcterms:W3CDTF">2025-09-27T03:52:42Z</dcterms:modified>
</cp:coreProperties>
</file>